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battelle365-my.sharepoint.com/personal/pickering_battelle_org/Documents/Documents/CMS CBE/E&amp;M/Base Period/Fall 2023/"/>
    </mc:Choice>
  </mc:AlternateContent>
  <xr:revisionPtr revIDLastSave="0" documentId="8_{96769032-4E25-4DF2-8CC8-6D433E8B471C}" xr6:coauthVersionLast="47" xr6:coauthVersionMax="47" xr10:uidLastSave="{00000000-0000-0000-0000-000000000000}"/>
  <bookViews>
    <workbookView xWindow="-120" yWindow="-120" windowWidth="29040" windowHeight="15840" xr2:uid="{00000000-000D-0000-FFFF-FFFF00000000}"/>
  </bookViews>
  <sheets>
    <sheet name="CBE#2687" sheetId="4" r:id="rId1"/>
    <sheet name="CBE#4190" sheetId="6" r:id="rId2"/>
    <sheet name="CBE#695" sheetId="7" r:id="rId3"/>
  </sheets>
  <definedNames>
    <definedName name="_xlnm._FilterDatabase" localSheetId="2" hidden="1">'CBE#695'!$A$10:$M$10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 i="7" l="1"/>
  <c r="K5" i="7" s="1"/>
  <c r="I8" i="7"/>
  <c r="I6" i="7" s="1"/>
  <c r="G8" i="7"/>
  <c r="G6" i="7" s="1"/>
  <c r="E8" i="7"/>
  <c r="C8" i="7"/>
  <c r="C7" i="7" s="1"/>
  <c r="A8" i="7"/>
  <c r="A7" i="7" s="1"/>
  <c r="E7" i="7"/>
  <c r="E6" i="7"/>
  <c r="C6" i="7"/>
  <c r="A6" i="7"/>
  <c r="E5" i="7"/>
  <c r="A5" i="7"/>
  <c r="K8" i="6"/>
  <c r="K5" i="6" s="1"/>
  <c r="I8" i="6"/>
  <c r="I5" i="6" s="1"/>
  <c r="G8" i="6"/>
  <c r="E8" i="6"/>
  <c r="C8" i="6"/>
  <c r="A8" i="6"/>
  <c r="G7" i="6"/>
  <c r="H4" i="6" s="1"/>
  <c r="E7" i="6"/>
  <c r="C7" i="6"/>
  <c r="A7" i="6"/>
  <c r="G6" i="6"/>
  <c r="E6" i="6"/>
  <c r="F4" i="6" s="1"/>
  <c r="C6" i="6"/>
  <c r="A6" i="6"/>
  <c r="G5" i="6"/>
  <c r="E5" i="6"/>
  <c r="C5" i="6"/>
  <c r="D4" i="6" s="1"/>
  <c r="A5" i="6"/>
  <c r="B4" i="6" s="1"/>
  <c r="K8" i="4"/>
  <c r="K7" i="4" s="1"/>
  <c r="I8" i="4"/>
  <c r="I5" i="4" s="1"/>
  <c r="G8" i="4"/>
  <c r="G5" i="4" s="1"/>
  <c r="E8" i="4"/>
  <c r="E7" i="4" s="1"/>
  <c r="C8" i="4"/>
  <c r="C7" i="4" s="1"/>
  <c r="A8" i="4"/>
  <c r="A6" i="4" s="1"/>
  <c r="F4" i="7" l="1"/>
  <c r="G7" i="7"/>
  <c r="G5" i="7"/>
  <c r="H4" i="7"/>
  <c r="B4" i="7"/>
  <c r="I7" i="7"/>
  <c r="C5" i="7"/>
  <c r="D4" i="7" s="1"/>
  <c r="K7" i="7"/>
  <c r="K6" i="7"/>
  <c r="I5" i="7"/>
  <c r="J4" i="7" s="1"/>
  <c r="K7" i="6"/>
  <c r="I7" i="6"/>
  <c r="I6" i="6"/>
  <c r="J4" i="6" s="1"/>
  <c r="K6" i="6"/>
  <c r="L4" i="6" s="1"/>
  <c r="G6" i="4"/>
  <c r="G7" i="4"/>
  <c r="I6" i="4"/>
  <c r="C5" i="4"/>
  <c r="E5" i="4"/>
  <c r="I7" i="4"/>
  <c r="A7" i="4"/>
  <c r="E6" i="4"/>
  <c r="K5" i="4"/>
  <c r="A5" i="4"/>
  <c r="K6" i="4"/>
  <c r="C6" i="4"/>
  <c r="L4" i="7" l="1"/>
  <c r="L4" i="4"/>
  <c r="J4" i="4"/>
  <c r="H4" i="4"/>
  <c r="F4" i="4"/>
  <c r="B4" i="4"/>
  <c r="D4" i="4"/>
</calcChain>
</file>

<file path=xl/sharedStrings.xml><?xml version="1.0" encoding="utf-8"?>
<sst xmlns="http://schemas.openxmlformats.org/spreadsheetml/2006/main" count="941" uniqueCount="396">
  <si>
    <t>Importance</t>
  </si>
  <si>
    <t>Feasibility</t>
  </si>
  <si>
    <t>Reliability</t>
  </si>
  <si>
    <t>Validity</t>
  </si>
  <si>
    <t>Equity</t>
  </si>
  <si>
    <t>Use &amp; Usability</t>
  </si>
  <si>
    <t>Met</t>
  </si>
  <si>
    <t>Not met but addressable</t>
  </si>
  <si>
    <t>Not Met</t>
  </si>
  <si>
    <t>Total</t>
  </si>
  <si>
    <t>Importance Rating</t>
  </si>
  <si>
    <t>Feasibility Rating</t>
  </si>
  <si>
    <t>Feasibility Acceptance</t>
  </si>
  <si>
    <t>Scientific Acceptability Reliability Rating</t>
  </si>
  <si>
    <t>Scientific Acceptability Reliability</t>
  </si>
  <si>
    <t>Scientific Acceptability Validity Rating</t>
  </si>
  <si>
    <t>Scientific Acceptability Validity</t>
  </si>
  <si>
    <t>Equity Rating</t>
  </si>
  <si>
    <t>Use and Usability Rating</t>
  </si>
  <si>
    <t>Use and Usability</t>
  </si>
  <si>
    <t>Summary</t>
  </si>
  <si>
    <t>NA</t>
  </si>
  <si>
    <t>Measure Title: Hospital Visits after Hospital Outpatient Surgery</t>
  </si>
  <si>
    <t>CBE 2687</t>
  </si>
  <si>
    <t>The developer describes a 2022 study on the same population (Medicare fee-for-service beneficiaries) that shows ~8% of hospitals outpatient surgeries were followed by an unplanned hospital visit. The study also reports that if a patient received surgery at a low quality vs high quality hospital, risk of unplanned hospital visit within 7 days increases by 29%. The developer also describes common causes of preventable return visits and actions providers could take to reduce return visits.  Performance on the measure was included demonstrating variation in performance continues for this measure (prior submission in 2020). A TEP was convened including patient representatives. Twelve of the thirteen TEP members moderately or strongly agreed that the measure can be used to distinguish between better and worse quality.  These demonstrate a benefit to the measure and an adequate business case (reducing adverse events), and a gap in performance for the target population. Patient input was provided via the TEP.</t>
  </si>
  <si>
    <t>The measure is a claims-based measure and is feasible to collect as the system to collect data and calculate the measure is an automated process using electronic standardized data already routinely generated for billing purposes.</t>
  </si>
  <si>
    <t>The developer presented signal-to-noise reliability testing for facilities with at least 30 procedures for calendar year 2022 where the lowest decile had reliability = 0.60 meeting the threshold of 0.6. A small portion of hospitals did not meet the threshold (</t>
  </si>
  <si>
    <t>The developer presented the correlation between the measure and a related performance measure (surgical volume). There was an overall trend toward improved outcomes (measure in which lower is better) with increasing volume (higher volume is associated with better outcomes; higher is better) with a correlation coefficient of -0.18, p-value =</t>
  </si>
  <si>
    <t>Risk adjustment of social risk factors was tested using dual eligibility, AHRQ SES index, and the Area Deprivation Index. Although significant in the unadjusted model, adding these factors to the model had a small impact on the full model including risk adjustment for patient factors and clinical factors. Confidential reports stratified on dual eligibility are available to hospitals to provide information on disparities. These include data to allow hospitals to determine whether within their facility there are health disparities based on dual eligibility and to assess their performance in dual eligible populations compared to other hospitals.</t>
  </si>
  <si>
    <t>The measure is currently in use in the CMS Outpatient Quality Reporting program. Hospitals are provided with confidential reports that provide insight into performance and include data stratified by dual eligible status to inform health disparities work. </t>
  </si>
  <si>
    <t>The developer is seeking review of an already endorsed measure. The overall merits of the measure remain the same. However, the developer may consider how this measure aligns with measures in use in the CMS Ambulatory Surgery Center Quality Reporting program and whether there may be updates to the specifications or new measures that allow for across-setting comparisons. </t>
  </si>
  <si>
    <t>Measuring unplanned visits within 7-days with a diagnosis indicative of a complication of care of the prior surgery is an important metric. However, the current measure lacks in certain areas in specificity. For example, as one public comment noted, mortalities that did not happen in the hospital setting are completely excluded and so are visits to urgent care centers with a diagnosis indicative of a complication of care. Additional specifications for ED visits within 7 days should be made to create a stronger measure. Either exclude ED and urgent care visits altogether or only include visits that can be tied to complications of the prior surgery. This also avoids penalizing overcautious patients and physicians who want to prevent bigger issues that would warrant an inpatient admission.  Also, the rationale why a second procedure within 7-days is not an undesirable event but rather coded as a separate index event is puzzling.</t>
  </si>
  <si>
    <t>Agree with staff assessment</t>
  </si>
  <si>
    <t>The measure still seems too broad to be broadly usable. The creation of procedure classification categories and separate models for each category could be beneficial to improve the model and gain more broad support for this measure.</t>
  </si>
  <si>
    <t> Measuring unplanned visits within 7-days with a diagnosis indicative of a complication of care of the prior surgery is an important metric. However, the current measure lacks in certain areas in specificity. For example, as one public comment noted, mortalities that did not happen in the hospital setting are completely excluded and so are visits to urgent care centers with a diagnosis indicative of a complication of care. Additional specifications for ED visits within 7 days should be made to create a stronger measure. Either exclude ED and urgent care visits altogether or only include visits that can be tied to complications of the prior surgery. This also avoids penalizing overcautious patients and physicians who want to prevent bigger issues that would warrant an inpatient admission.  Also, the rationale why a second procedure within 7-days is not an undesirable event but rather coded as a separate index event is puzzling. Consider creating procedure categories for better model performance and support.</t>
  </si>
  <si>
    <t>The developer has provided adequate evidence associated with the importance of the outcome.  It would be a measure important to both hospitals and patients.  </t>
  </si>
  <si>
    <t>It's a claims based measure.  This data reduces provider burden.  To help facilitate greater provider engagement it would be beneficial to provide the data back to providers on a monthly basis.  </t>
  </si>
  <si>
    <t>Data leveraged is current - CY 2022 (January 1, 2022 - December 31, 2022)Signal to Noise ratios appear inadequate as there is more noise than signal generated from the model.  There is mention of the OP-32 colonoscopy measure but no additional comparison or mention if there is duplicity between this all procedure measure vs. OP-32.  Would recommend comparing model performance for the aggregated all procedure vs. individual groups of same/similar procedures to ensure complete information is captured and variation explained by the model.  Could help assess signal to noise gaps as well.  I think these concerns are also reflected by the TEP responses (Moderately agree) 8 (61.5) in ability of this measure to distinguish between better and worse quality facilities. </t>
  </si>
  <si>
    <t>Really hoping to see a higher C-Statistic than 0.693.  Making adjustment as highlighted in the reliability section may improve performance.  Instead of having grouped procedures in 1 model, could there be better model performance by building separate models as some of the co-morbidities and other risk factors may cancel one another; thus not provide adequate model performance for individual procedures.  </t>
  </si>
  <si>
    <t>Developers evaluated disparities for dual eligibility and area deprivation index, and identified a substantially higher hospital visit rate for patients with DE vs. non-DE patients. The measure is stratified by DE for confidential reporting using two methods: within-facility (outcome for a patient with DE vs. without at the same facility); and across-facility  (outcome for a patient with DE at that facility relative to a patient with DE at an average facility).  </t>
  </si>
  <si>
    <t>As captured by the references provided, this measure offers useful insights but could be more useful with improved model performance.  Recommend exploring more procedure specific models.  Additionally, while the within and across-facility equity assessment is a step in providing more insights into health care disparities, it would be more helpful to provide detailed, encounter specific opportunities for providers to evaluate.  This is a challenge with outcome measures and thus, why it is so important to couple process measures with addressing provider generated healthcare disparities.  </t>
  </si>
  <si>
    <t>Would be helpful to address the objections raised by public comment.  Opportunities to refine model performance, more procedure specific models should be evaluated.  </t>
  </si>
  <si>
    <t>Evidence provided support for measurement of the desired outcomes</t>
  </si>
  <si>
    <t>Claims based, no issues identified for reporting</t>
  </si>
  <si>
    <t>Reliability testing of data elements and accountable entity-level reliability were performed. A large majority of facilities have a reliability which exceeds the accepted threshold of 0.6 and less than 10% of facilities are below the threshold. </t>
  </si>
  <si>
    <t>The developer conducted validity testing of the measure score examining this association by plotting hospital outpatient surgery measure scores (RSHVRs) within quintiles of facility-level procedural volume. The developer hypothesized that there would be a weak, negative correlation between facility-level volume and hospital outpatient surgery scores. The developer found median RSHVRs decline across quintiles, especially for the three highest-volume quintiles, which indicates as facility volume increases, the results show a trend toward lower measure scores (lower=better quality). The correlation coefficient between facility-level procedural volume and the hospital outpatient surgery measure score was -0.18 (p-value:</t>
  </si>
  <si>
    <t>Developers evaluated disparities for dual eligibility (DE) and area deprivation index (ADI).DE patients had a significantly higher visit rate than non-DE patients, unadjusted; measure is stratified by DE in confidential reporting, using both within-facility (outcome for a patient with a risk factor vs. without at the same facility) and across-facility disparity methods (outcome for a patient with the risk factor at that facility relative to an average facility).Patients with ADI were found to have a slightly higher rate of hospital visits than those without, unadjusted; measure is not stratified by ADI</t>
  </si>
  <si>
    <t>The measure is currently in use in the HOQR and facilities receive detailed patient-level reports for unplanned visits and their performance relative to state and national benchmarks. While there are many actions clinicians can take to reduce unplanned visits, the developers identify just one QI strategy, tracking and managing patient-level risk factors that affect unplanned visits following surgery (details not provided). Feedback on the measure is gathered through Quality Net and no comments suggested respecification</t>
  </si>
  <si>
    <t>Developer has met all submission criteria and measure is ready to continue use in the field</t>
  </si>
  <si>
    <t>The developers provided evidence supporting the importance of the measure, including the variability in the results across hospital departments and potential interventions. Although public comments questioned the risk that such an aggregate measure including a variety of different surgical procedures may be challenging to interpret, the risk would not over-ride the benefit of having such a summarized measure as a starting point in allowing a comparison of hospital outpatient department performance.  </t>
  </si>
  <si>
    <t>Measure uses publicly available claims and other demographic and socioeconomic data sources.</t>
  </si>
  <si>
    <t>Both reliability and validity are supported by the developer. Reliability testing was performed with reasonable results.</t>
  </si>
  <si>
    <t>Both reliability and validity are supported by the developer. Validity was supported in comparison with procedure volume (expecting an inverse relationship - high volume centers with lower rates)</t>
  </si>
  <si>
    <t>The developer reported results based on dual eligibility status and area deprivation index</t>
  </si>
  <si>
    <t>The measure is currently in use in the HOQR. Although the results represent an aggregation of a variety of surgical procedures (cited as a limitation in the public comments), the balance of which may influence the final rate, the summarized measure still provides a high-level view of hospital outpatient department performance allowing an initial comparison.</t>
  </si>
  <si>
    <t>No additional comments</t>
  </si>
  <si>
    <t>No information about number of patients and caregivers in TEP or what their comments were.Provided references to describe improvements initiated in past yearsWouldn't be able to report on importance to patient/caregiver constituency</t>
  </si>
  <si>
    <t>Agree with staff</t>
  </si>
  <si>
    <t>Rapid technological, workflow, staffing, and business culture changes concern me. Developers don't address this.</t>
  </si>
  <si>
    <t>The numerator doesn't include complications treated in physician practice or outpatient settings. The developers don't address this. Patients and caregivers often hear the message to call or reach out on the portal with issues and not go to ED.It is hard to imagine that the summarization of many procedures included in the denominator doesn't dilute the value for clinicians and patients.</t>
  </si>
  <si>
    <t>If a quarter of social determinants affect the measure outcome, the developer should further analyze. Has an impact for patients as providers may limit access.</t>
  </si>
  <si>
    <t>Once again, I couldn't explain the value of this measure to my constituency of patient/caregiver activists.  Although I thank the developers for a much more readable report, it would help if they could include a summary in plain English.Again, including many and changing procedures in the denominator clouds their usability.</t>
  </si>
  <si>
    <t>I'm expected to share importance of these results with patient/caregiver experts. While the report is much more digestible than in previous years, the developers could do more. Key barriers to Met include that developers don't address rapid changes in technology, workflow, staffing, and business culture.the inclusion of many and changing procedures in the denominator clouds their usability</t>
  </si>
  <si>
    <t>This is without a doubt an important measure that can drive quality improvements by reducing adverse patient outcomes associated with preparation for same-day surgery.</t>
  </si>
  <si>
    <t>This measure is feasible by definition since it is relying on the claims data</t>
  </si>
  <si>
    <t>Technically, this measure has an acceptable signal-to-noise reliability. However, the signal-to-noise approach may not be appropriate for this measure. Since this measure utilizes a hierarchical linear regression model to compute the risk-standardized hospital visit ratio (RSHVR), the RSHVRs of the small hospitals are smoothed closer to the national mean. As the performance of the small hospitals will be close to the national mean, both the hospital-specific noise variances and the overall signal variance may be biased and won't reflect the true variation in the measure scores within each hospital (noise variance), and the differences between hospitals (signal variance). I think that for this measure, a test-retest or a split-sample approach would be methodologically more sound than a signal-to-noise method. I am also inclined to think that because of the smoothing, the reliability of the measure may be somewhat inflated. </t>
  </si>
  <si>
    <t>The empirical validity for this measure does not support the convergent validity of the measure. The correlation between this measure and the criterion measure is very weak and not statistically significant (0.033; p=0.07). I believe that a hypothesis-driven validity method (aka known-group validity) should allow the developers to support the empirical validity of the measure. </t>
  </si>
  <si>
    <t>I appreciate that the developers used with within- and between-hospital comparison method to stratify the measure. This is consistent with the Congress IMPACT Act, and the ASPE recommendations. </t>
  </si>
  <si>
    <t>I agree with the developers that this measure is both usable and useful for driving quality improvements. It has high potential for having an impact on the population health. </t>
  </si>
  <si>
    <t>Overall, this is a solid measure, but there's somewhat mixed evidence about its reliability and validity. I have little doubt that the measure is reliable and valid, but I think that the developers could have used a more robust approach to establish the scientific acceptability of the measure.  </t>
  </si>
  <si>
    <t>I would like to see some of the objections in the public comment addressed</t>
  </si>
  <si>
    <t>The measure has been in use for a number of years.</t>
  </si>
  <si>
    <t>I would like to hear the methodological objections in the public comment addressed</t>
  </si>
  <si>
    <t>Same comment as above</t>
  </si>
  <si>
    <t>No comments here</t>
  </si>
  <si>
    <t>I do think the measure meets these requirements</t>
  </si>
  <si>
    <t>I do think here should be some discussion of the objections raised in the public comment and whether the comments can be incorporated to make a stronger measure, if the comments are deemed valid</t>
  </si>
  <si>
    <t>It is feasible to collect the data and calculate the measure.  However, the results using the data that would be collected do not produce a valid measure of quality or a reliable way of comparing hospitals.</t>
  </si>
  <si>
    <t>Endorsement should be removed from this measure.  There is no business case for using it.  It is not a valid or reliable measure of the quality or efficiency of hospital outpatient surgery due to problems with the numerator, the denominator, and the risk adjustment methodology.  Continued public reporting of the results could mislead patients about where they should receive surgery, and continued use of the measure to modify hospital payments could worsen disparities in access and outcomes for patients. </t>
  </si>
  <si>
    <t>the differences observed in the data in predicted/expected suggests the measure is important.</t>
  </si>
  <si>
    <t>Claims based measure.  Calculation is not a burden to facilities and has/can be coded by CMS.</t>
  </si>
  <si>
    <t>Using the standards previously used in endorsement of CMS measures, the scientific acceptability of the reliability rating is met. That said, the public comment received from CHQPR raises reasonable issues that should be subject to some conversation at the meeting and prior to final endorsement.  These comments are principally about the risk adjustment model, which straddles the issues of reliability and validity, so I comment on them here.  Among the items I would like to see addressed are: What is done to exclude admissions or ED visits that are unrelated to the initial surgery.  The current methods rely upon risk adjustment, i.e., prior conditions generally chronic, but do not include acute conditions or circumstances that might occur unrelated to the cause of the subsequent visit.  Are these taken into account, or has analysis shown they are small and add little noise to the measure.The risk adjustment model uses surgical site but not an indicator of surgical intensity or risk.  Have there been efforts to assess how much noise this introduces and whether there are alternative measures that wuld be more predictive of complication and hospital visits.The comment identifies research that finds that freestanding ASCs have lower case mix and may treat patients with lower risk profiles for complications.  To what extent is there evidence that the risk adjustment model adequately controls for this?Any other responses to the public comment from CHQPR?</t>
  </si>
  <si>
    <t>The validity beyond the risk adjustment seems fine.The TEP face validity check is okay.The low correlation with inpatient surgical readmissions, while statistically significant, is essentially at the null value, but that is not unexpected.Of larger concern in the analysis is the demonstration of correlation showing better performance by high volume facilities.  The use of a multi-level random effects model will, as a result of shrinkage, pull the scores for low volume facilities toward the mean.  The correlation analysis may understate the correlation of volume and outcomes.</t>
  </si>
  <si>
    <t>Stratifying by DE is probably adequate to address equity issues of mismeasurement of SES related variance, and the correlation analysis suggests explicit adjustment for area-based measures of SES would make little difference in rankings.The substantial portion of the SES variance that seems associated with within hospital variance merits CMS research, as does the relative performance of hospitals with large vs small proportions of low SES patients.</t>
  </si>
  <si>
    <t>Been used.</t>
  </si>
  <si>
    <t>on equity issues.</t>
  </si>
  <si>
    <t>There is a need for such a measure, which was demonstrated in the literature and via expert input.</t>
  </si>
  <si>
    <t>It is a measure based on claims data and has little additional burden to providers. </t>
  </si>
  <si>
    <t>Reliability testing level level is not sufficient for a measure related to payment.</t>
  </si>
  <si>
    <t>The discriminatory c-statistic of 0.693 is not sufficient for a measure tied to payment. While it is similar to some other public measures, they too are insufficient in discriminating between low and high risk. </t>
  </si>
  <si>
    <t>I appreciate the efforts to evaluate various marginalized groups and provide reporting based on those groups; however, if it was shown that in one quartile social determinants of health are statistically associated with poorer outcomes then they should be included in the model so that those caring for more marginalized patients are not penalized for caring for those patients through the CMS payment program.</t>
  </si>
  <si>
    <t>This measure is only useful for reporting compared to other facilities at a facility level. It is not useful for quality improvement. There is no ability to drill down and actually find which populations are not performing well or use it for any quality improvement activities. Additionally, the use of a hierarchical model that provides a predicted to expected value results in a metric that will change very little over time and not identify systematic variations in care. This is particularly true in those facilities that tend to be smaller populations. I would suggest changing the usability to simply public reporting.</t>
  </si>
  <si>
    <t>Not sufficient for a payment related measure</t>
  </si>
  <si>
    <t>This measure holds significance as it provides insights into the quality of care delivered during outpatient surgeries. It specifically examines potential issues that may arise post-surgery, such as unexpected complications or problems.</t>
  </si>
  <si>
    <t>The developer mentioned there are no fees, licensing, or other requirements to use this measure as specified. </t>
  </si>
  <si>
    <t>The reliability testing results indicate that the measure scores are reliable, valid and have met the thresholds for both of them.</t>
  </si>
  <si>
    <t>The testing results indicate that the measure scores are reliable, valid and have met the thresholds for both of them.</t>
  </si>
  <si>
    <t>The measure developers are actively addressing health care disparities and inequities by implementing a disparities stratification methodology. This methodology assesses and reports outcomes for patients with dual eligibility (DE) compared to non-DE patients. The report discusses within-hospital and across-facility approaches to evaluate outcome disparities, revealing that more hospitals exhibit worse outcomes for DE patients compared to their non-DE counterparts.</t>
  </si>
  <si>
    <t>The developer mentioned that this measure is implemented by CMS for outpatient services, the Hospital OQR is a national pay-for-quality-data-reporting program mandated by the Tax Relief and Health Care Act of 2006. </t>
  </si>
  <si>
    <t>N/A</t>
  </si>
  <si>
    <t>Are ASC's included in this metric?How does this measure ensure attribution of visit to the procedure location vs the hospital visit location?</t>
  </si>
  <si>
    <t>If this measure does not include the ASC procedure location then there could be equity issues between insured vs uninsured. </t>
  </si>
  <si>
    <t>Opportunity to address potentially avoidable admissions following surgical procedures</t>
  </si>
  <si>
    <t>claims based</t>
  </si>
  <si>
    <t>Potential concern for change in surgical procedure clinical pathways/protocols and measurement yeay over year</t>
  </si>
  <si>
    <t>agree with staff assessment</t>
  </si>
  <si>
    <t>Measure developers addressed DE and ADI</t>
  </si>
  <si>
    <t>Agree with staff assessments</t>
  </si>
  <si>
    <t>No additional comments; agree with staff comments</t>
  </si>
  <si>
    <t>The developer has provided evidence that states that about 8% of hospital outpatient surgeries had an unplanned hospital visit within 7 days.  Also note variability between high quality and low quality surgery centers.  Provided data that showed differences on quality</t>
  </si>
  <si>
    <t>This is a claims based measure</t>
  </si>
  <si>
    <t>For facilities with 30 or more procedures had reliability of 0.86 and had a range.  Data was from 2022.There are a small number of facilities with 30 or more procedures that in the signal to noise ratio is below the threshold of 0.6.</t>
  </si>
  <si>
    <t>Overall, the developer did address validity of data.  For missingness of data this was not accounted for. Data was stratified by dual eligibility.</t>
  </si>
  <si>
    <t>The developer did address equality and used dual eligible data</t>
  </si>
  <si>
    <t>The measure is currently part of the HOQR program.  Facilities receive detail reports of unplanned visits and their performance to state and national benchmarks.Also feedback on the measure can be submitted via Quality net.</t>
  </si>
  <si>
    <t>Overall, this is a measure that is currently in use and has valuable information to improve quality of care for hospital visit after outpatient surgery.  Has also looked at data in relation to dual eligibility.</t>
  </si>
  <si>
    <t>This is an important measure of hospital utilization after hospital outpatient surgery. While the focus on measuring this utilization is appropriate, the differentiation from procedures done in ambulatory surgical centers is not too clear. </t>
  </si>
  <si>
    <t>There is no additional reporting burden at the facility level.</t>
  </si>
  <si>
    <t>The data presented are reliable. </t>
  </si>
  <si>
    <t>The data presented are valid. </t>
  </si>
  <si>
    <t>The measure addresses socioeconomic status. </t>
  </si>
  <si>
    <t>Intended use (currently in place):Public ReportingQuality Improvement (Internal to the specific organization)Quality Improvement with Benchmarking (external benchmarking to multiple organizations)</t>
  </si>
  <si>
    <t>This measure places health systems w/o urgent care and specialty offices at a significant disadvantage. For this reason, a revision of the measure is recommended.</t>
  </si>
  <si>
    <t>developer cites evidence </t>
  </si>
  <si>
    <t>no additional comments</t>
  </si>
  <si>
    <t>data is recent </t>
  </si>
  <si>
    <t>developer conducted testing</t>
  </si>
  <si>
    <t>developer addressed this area</t>
  </si>
  <si>
    <t>currently in use</t>
  </si>
  <si>
    <t>n/a</t>
  </si>
  <si>
    <t>The idea that procedural complication rates are important, to payers, health systems, regulators, and patients, is clearly true. That said, for the numbers to be meaningful they would have to have much more specificity to the underlying procedure. </t>
  </si>
  <si>
    <t>High degree of uncertainty leads to not being able to definitively classify as under/overperformers.</t>
  </si>
  <si>
    <t>Inclusion of all cause ED visit/hospitalization is inferior to limiting to visits potentially related to procedural complications, although the 7-day window does mitigate that somewhat. Including all types of surgery in the denominator is problematic because the overall metric will be determined by whichever procedures done have the highest volume. (e.g. if surgery A has 5 complications in 5 cases (100%), and surgeries B+C have 5 complications in 1000 cases (0.5%), then the overall rate will be 10/1005 (</t>
  </si>
  <si>
    <t>Incomplete risk adjustment will effectively include determinants as related to care. For example, if this patient population comes to the ED for their primary care, they would be much more likely to visit than a different population who has relaible access to a PCP.</t>
  </si>
  <si>
    <t>As currently designed, I do not see how this provides actionable information to patients or health systems.</t>
  </si>
  <si>
    <t>As designed the fatal flaw of this measure is combining all surgeries/procedures into one global metric. The other factors (like the use of all-cause visits rather than procedure complication-related, or the metric exclusions) are in principle addressable. But even if you assume everything else is fixed a global "one number" for all of a hospital's procedures and surgeries seems meaningless. </t>
  </si>
  <si>
    <t>The lack of tracking by type of surgery and by reason for readmission detracts from the value to the patient.  Also, it is not clear that readmission is the only appropriate measure of surgical success.  This measure will not track if a patient has negative outcomes but goes to their primary care physician instead of the surgeon for treatment.  Is there a potential for surgeons to focus on outpatient treatment for patients with issues rather than readmit them to maintain their performance average?</t>
  </si>
  <si>
    <t>All data required as specified in this proposal is in the EMR</t>
  </si>
  <si>
    <t>With the type of surgical procedures done changing so rapidly it is unclear that this data will be valid for year to year or institution to institution comparisons.</t>
  </si>
  <si>
    <t>It is not clear that this is measure is viable due to the multiple variables not addressed</t>
  </si>
  <si>
    <t>Failure to publicly share significant DE information doesn't help address this issue </t>
  </si>
  <si>
    <t>It is not clear that all factors effecting patient satisfaction are addressed.</t>
  </si>
  <si>
    <t>While this measure is currently in use it is not clear that it is fair to surgeons and institutions or that it provides the information desired by the patient.  By combining all types of surgeries and by counting all admissions after outpatient procedures,  even if not specifically tied to the procedure the data seems distorted.  Lack of diversity data and lack of data on post surgical issues addressed by other MDs than the surgeon or addressed without readmission is also a significant issue. </t>
  </si>
  <si>
    <t>None</t>
  </si>
  <si>
    <t>complication rates are important to track--  10 years ago (time goes by) when we designed the first alternative payment models for a CMMI implementation grant - we counted for total cost of care readmissions and acute events but limited all cause events to the first 72 hrs post discharge and for procedure related events thereafter, All cause events was acceptable to our practicing community but not after that window. This is a serious design flaw and injures the face validty of the measure. Not sure a global measure for all surgeries make sense - a facility with lots of cataracts will look different from a safety net hospital. Will this type of measure discourage clinicians from attempting outpt procedures because of "penalties" for same day admissions when a frailer patient cannot go home? The risk adjustments in the document are hard to tract to assess fairness and face validity - quite a bit of a black box. </t>
  </si>
  <si>
    <t>All cause readmissions:  -- 10 years ago (time goes by) when we designed the first alternative payment models for a CMMI implementation grant - we counted for total cost of care readmissions and acute events but limited all cause events to the first 72 hrs post discharge and for procedure related events thereafter, All cause events in the first 72 hrs was acceptable to our practicing community but not after that window. This is a serious design issue and injures the face validity of the measure. </t>
  </si>
  <si>
    <t>the document comes across as a black box of statistical manipulation</t>
  </si>
  <si>
    <t>see comments about all cause measurement </t>
  </si>
  <si>
    <t>agree with staff </t>
  </si>
  <si>
    <t>see comments about all cause events after 72 hrs of the procedure </t>
  </si>
  <si>
    <t>all cause admissions for 7 days is problematic would like to hear more about case mix and risk adjustment for this measureconfused why ERCP (an endoscopy procedure) would be excludedpotential for perverse incentives to avoid outpt procedures and increase system costs</t>
  </si>
  <si>
    <t>Measure Title: 30-Day Risk Standardized All-Cause Emergency Department Visit Following an Inpatient Psychiatric Facility Discharge</t>
  </si>
  <si>
    <t>CBE 4190</t>
  </si>
  <si>
    <t>Follow-up encounters for psychiatric issues demonstrate effectiveness of psychiatric care.  I don't think a visit to the ED for suspected appendicitis should count</t>
  </si>
  <si>
    <t>Easily obtained through claims data</t>
  </si>
  <si>
    <t>Ability to measure the effectiveness of inpatient psychiatric care is important, given the costs and chrosic nature of many illn esses.  All-cause measures risk being too inclusive ands thereby clouding the role the psychiatric care played in sending the patient back to the hospital.</t>
  </si>
  <si>
    <t>Agree with the staff assessment. </t>
  </si>
  <si>
    <t>The measure is a claims-based measure and is feasible to collect as the system to collect data and calculate the measure is an automated process using electronic standardized data already routinely generated for billing purposes</t>
  </si>
  <si>
    <t>Based on the results submitted, it is unclear whether the ICC reliability threshold is met at the accountable entity-level.</t>
  </si>
  <si>
    <t>Agree with the staff comments. The submission could be strengthened with rationale supporting the hypothesis and the expectations around the modest results and anticipated direction. Face validity and risk adjustment approaches seem reasonable. </t>
  </si>
  <si>
    <t>The developer added social determinant of health variables to the risk model adjusted by clinical risk factors and nearly all had weak associations with the outcome. Social determinant of health risk factors were assessed but were not retained during the variable selection process.</t>
  </si>
  <si>
    <t>My primary concern is whether performance scores yield actionable information that can be used to improve performance among measured entities. I agree with public comment regarding the "all-cause" component of the measure limiting the usefulness of the measure. IPFs are responsible for a specific scope of care and may not be able to affect other clinical areas. Additionally, I agree that excluding ED visits that result in inpatient admissions may limit the usefulness of the measure. It's not clear that the approach/strategies for improvement would differ for an ED visit that does or does not result in an inpatient admission. One strategy may be to include ED visits that result in inpatient admissions and present stratified results for assessment of both groups. This would also address the harmonization with the readmission measure.</t>
  </si>
  <si>
    <t>The measure has some addressable issues regarding scientific validity. The measure provides important information for public reporting in terms of awareness of gaps and quality improvement information for IPFs to understand where patients go after discharge. Further discussion is needed as to the actionability of the measure as currently specified as highlighted by the public comments.</t>
  </si>
  <si>
    <t>There is at least one big flaw with this measure. For example, the numerator is comprised of patients 18 and older with an emergency department (ED) visit, including observation stays, for any cause. Several occasions would negatively affect this measure. For example, the transfer of BH patients to acute care hospitals for non-BH medical or surgical interventions that are followed by an associated ED admission would be counted in this measure. Also if that is not the case any unrelated ED visit without BH issues is also not counted.  Why are ED admissions that are followed by an inpatient admission excluded?   </t>
  </si>
  <si>
    <t>Data is readily available.</t>
  </si>
  <si>
    <t>Agree with staff review.</t>
  </si>
  <si>
    <t>Access to IPF was not sufficiently studied. The availability of IPF could be directly correlated to BH ED admissions but was not addressed in this proposal.</t>
  </si>
  <si>
    <t>There is considerable evidence referenced regarding the importance of a follow-up visit post discharge, but little evidence provided on the importance of returns to the ED as a significant provider gap in care.  Instead, a measure on the # of non-follow-up visits scheduled prior to discharge would have more clinical importance and drive more action as stated in the literature provided.  Returns to the ED would be best suited as a descriptive or sub-measure of a broader measure of overall returns to the acute care facility, including both ED visits and readmissions rather than as a separate measure.   As stated, there is a moderate, yet meaningful, positive relationship between the facility rates on the IPF ED Visit measure and the IPF Readmission measure (Spearman ranked correlation Ï = 0.42) indicating an opportunity to combine ED and readmission (return to the facility) rather than separate measures. Additionally, the 30-day time window was not clearly stated.  There was reference to follow-up visits within 3 months, but nothing mentioned regarding the importance of the 30-day window.  </t>
  </si>
  <si>
    <t>Within the feasibility section, claims data is listed as only data source needed.  While the claims data is readily available, the data needed to make this measure meaningful may not.  </t>
  </si>
  <si>
    <t>Considerable analysis was performed in assessing the measure.  The reported deciles seem to be deciles of the results of the bootstrap iterations, not entity-level reliabilities. Without estimates of reliability by entity it is only possible to conclude that less than 50% of the entities have a reliability</t>
  </si>
  <si>
    <t>As stated, the C-statistic for the final risk-adjustment model was 0.670. This is only 17% better than flipping a coin, indicating there is more variability not captured by the model which introduces validity challenges with this model's ability to drive clear action.  </t>
  </si>
  <si>
    <t>While SDOH factors and race were evaluated and showed statistically meaningful impact on returns to the ED, the measure does not directly evaluate performance that would lead to a reduction in healthcare inequities.  The final recommended measure is not focused on providing insights into healthcare disparities.  </t>
  </si>
  <si>
    <t>Given the correlation with the existing 30-day readmission measure and the lack of clear evidence that this measure offers clearer direction than the current follow-up visit measure, the utility of this measure is questionable, particularly for pay for performance reporting.  Using this measure as a 'descriptive statistic' to understand how the patient is returning to the facility (a stratification between ED and readmissions), but the follow-up visit appears to be the key in supporting continuum of care.  In turn, this measure has limited utility and would not recommend pay for performance reporting.</t>
  </si>
  <si>
    <t>There is considerable evidence referenced regarding the importance of a follow-up visit post discharge, but little evidence provided on the importance of returns to the ED as a significant provider gap in care.  Instead, a measure on the # of non-follow-up visits scheduled prior to discharge would have more clinical importance and drive more action as stated in the literature provided.  Returns to the ED would be best suited as a descriptive or sub-measure of a broader measure of overall returns to the acute care facility, including both ED visits and readmissions rather than as a separate measure.   As stated, there is a moderate, yet meaningful, positive relationship between the facility rates on the IPF ED Visit measure and the IPF Readmission measure (Spearman ranked correlation Ï = 0.42) indicating an opportunity to combine ED and readmission (return to the facility) rather than separate measures. Additionally, the 30-day time window was not clearly stated.  There was reference to follow-up visits within 3 months, but nothing mentioned regarding the importance of the 30-day window.   Given the correlation with the existing 30-day readmission measure and the lack of clear evidence that this measure offers clearer direction than the current follow-up visit measure, the utility of this measure is questionable, particularly for pay for performance reporting.  Using this measure as a 'descriptive statistic' to understand how the patient is returning to the facility (a stratification between ED and readmissions), but the follow-up visit appears to be the key in supporting continuum of care.  In turn, this measure has limited utility and would not recommend pay for performance reporting.</t>
  </si>
  <si>
    <t>Evidence base is weak with the majority of studies focused on readmissions (not a criteria for this measure) and also not focused on psychiatric conditiolns. The systematic review which underpins the rationale focuses on three outcomes ie readmissions/rehospitalizations/suicide NONE of which are relevant to this measure. The exclusion of hospitalized patients are excluding the very patients the IPF  serves well in nthat individuals would be responding to DC instructions. All cause ED admissions will be driven by the medical management of these individuals which is not a focus of the measure.</t>
  </si>
  <si>
    <t>Claims based metric</t>
  </si>
  <si>
    <t>Boot strapping model: The randomly sampled sets of admissions are assumed to reflect an independent set of remeasurement of readmission rates for the hospital...fine but the measure isn't about readmissions. Any testing on the non admitted population would likely yield differing characteristics of the population</t>
  </si>
  <si>
    <t>No results reported from TEP. Only 1 of 3 patient caregivers felt that metric is useful for IPF QI (unclear if pts know what that means). Modest at best results for empirical validity testing with no explanation. Again testing done on readmission rates which is not a focus of the measure. Risk adjustment model would be relevant if all cause component of measure is focused on psychiatric visits. Access to mental health services is not accounted for and represents a major determinant of health. Effect sizes are minimal</t>
  </si>
  <si>
    <t>If measure is focused on Psychiatric admissions as well as including hospitalizations (which would represent the appropriate  action post dc from the IPF as part of discharge instructions) in the denominator this measure may impact improvements in Equity</t>
  </si>
  <si>
    <t>The measure is planned for use in public reporting and internal and external QI initiatives, but no details are provided such as program name, purpose, geographic coverage, etc. Information does not provide useful/usable information assessing the quality of psychiatric care in an IPF</t>
  </si>
  <si>
    <t>I do not see how this measure as constructed can provide any opportunity back to the IPF for QI improvement.</t>
  </si>
  <si>
    <t>Most of the supporting literature pertains to reducing readmissions not just reducing ED visits following discharge at IPF. Makes logical sense but all cause ED may not reflect the original IPF condition since not readmitted. May benefit from including BH-related conditions as well as readmissions to capture entire picture of post-discharge experience for a BH patient.Although they included patient caregivers in the TEP, the questions did not specifically relate to meaningfulness.</t>
  </si>
  <si>
    <t>Claims-based measure.</t>
  </si>
  <si>
    <t>Agree with staff on potential actions to verify reliability.</t>
  </si>
  <si>
    <t>Agree with staff on potential actions to support validity.</t>
  </si>
  <si>
    <t>Agree with staff.</t>
  </si>
  <si>
    <t>Not in use. Usability would improve with some adjustments to the measure, including limiting to BH diagnoses. Would discuss how to handle AMA-discharges.</t>
  </si>
  <si>
    <t>I worked for many years in behavioral health. We convened a community collaboration to  Increase 30-day follow-up after an inpatient MH stay. In two years, we increased follow-up from 18% to 75%.Agree with staff on the rest.</t>
  </si>
  <si>
    <t>Developers don't address the impact of medical-community collaboration on the measure.Developers don't consider the extraordinary boarding waits that people have until a bed or community services opens up. Discharge AMA can reflect this problem.</t>
  </si>
  <si>
    <t>Agree with staffResponse weak, but better than most</t>
  </si>
  <si>
    <t>This very important measure is usable for quality management with community partners.The most readable report for laypeople I've seen from CMS measure developersIt is not usable to compare or rate providers. Although important, feasible, and reliable, the measure lacks the sensitivity to incorporate all factors - social, political, business, and community culture, and access to services. </t>
  </si>
  <si>
    <t>This very important measure is usable for quality management with community partners.The most readable report for laypeople I've seen from CMS measure developersIt is not usable to compare or rate providers. Although important, feasible, and reliable, the measure lacks the sensitivity to incorporate all factors - social, political, business, and community culture, and access to services. This very important measure is usable for quality management with community partners.The most readable report for laypeople I've seen from CMS measure developersIt is not usable to compare or rate providers. Although important, feasible, and reliable, the measure lacks the sensitivity to incorporate all factors - social, political, business, and community culture, and access to services. </t>
  </si>
  <si>
    <t>WOuld be a useful measure, but limited to program IPF, which may not be able to influence outcomes</t>
  </si>
  <si>
    <t>Agree with staff comments</t>
  </si>
  <si>
    <t>I question the data insofar as the readmission correlates to the quality measure.</t>
  </si>
  <si>
    <t>I would like more discussion of the scientific acceptability. I think the statistical sampling is OK, but the quality nexus is questionable, in my opinion</t>
  </si>
  <si>
    <t>I think you will get wide variation on readmits and outcomes on the equity axis depending on social factors</t>
  </si>
  <si>
    <t>Agree generally with staff comments. Would like to hear some discussion of the objections raised in the public comment.</t>
  </si>
  <si>
    <t>It is feasible to collect the data and calculate the measure. </t>
  </si>
  <si>
    <t>This measure should not be endorsed.  There is no business case for using it.  It is not a valid measure of the quality or efficiency of care provided by inpatient psychiatric hospitals (IPFs) due to problems with the ways the numerator and denominator are defined and problems with the risk adjustment methodology. Public reporting of the results could mislead patients and families about where they should receive treatment for mental health problems, and use of the measure to modify hospital payments could worsen disparities in access and outcomes for patients. </t>
  </si>
  <si>
    <t>Not clear that an ED only measure is important, particularly one that excludes ED visits leading to readmissions.  Need for a patient to go to ED for follow on care will depend not only on adequacy of discharge planning but availability of follow on services in the community.  This is not addressed in discussion.  Need a better model of why ED visits post-discharge occur, how one should view ED visit without admission, and therefore what the measure is capturing.  It is described as a measure to encourage better discharge planning, with assumption this will reduce ED visits, but assumption is not adequately tested or documented.Cost analysis focuses only on payment for ED, does not consider what the cost of community-based care that might reduce ED visits or readmissions would be.</t>
  </si>
  <si>
    <t>As currently spec'd, uses only administrative data, so should be feasible.</t>
  </si>
  <si>
    <t>Use of bootstrapping to obtain an analog to split sample reliability measurement is fine.Average correlation of 0.69 is on border of acceptable for correlation within facilities of different samples.The method does not allow analysis of reliability of rankings of facilities or stability of estimates of where in the distribution facilties fall.  This analysis needs to be augmented with analysis of stability of ranking or facility assignment to deciles or quartiles to adequately inform how reliable the measure is in differentiating facility performance.</t>
  </si>
  <si>
    <t>One of the public comments asks why all cause ED use was used rather than mental health associated visits.  This is a legitimate question.One of the reasons why ED visits might be high are that there are fewer mental health treatment resources in some areas than others.  Rural areas one example.  Also, dual eligibles may have less access to private MH facilities or services.  In these cases, ED might be serving as substitute for less access to private services.  SDOH measures evaluated do not directly assess this, yet it is critical to understanding ED use.</t>
  </si>
  <si>
    <t>See comment on SDOH and lack of direct measurement of access to non-hospital non ED MH services for those discharged.  Failure to consider this makes measure potentially misleading on quality.Developers also did not seem to reflect on fact that in this Medicare population, over half of those discharged from IPF were under 65.  There is a need for more analysis of who the IPF population is, what resources they have available, and what expectations for ED use should be. </t>
  </si>
  <si>
    <t>Since measure is ambiguous in terms of reasonable expectations, use is suspect.</t>
  </si>
  <si>
    <t>It is not clear what ED use without admission is measuring, under what circumstances it might be appropriate given potential unavailability of other resources for follow on care, the potential mismeasurement due to inclusion of all causes for ED visits.  Reliability analysis needs to assess the stability of cross facility rankings if ICC's being used (a reasonable decision) rather than signal to noise measurement. </t>
  </si>
  <si>
    <t>The literature and panels support the importance of this measure.</t>
  </si>
  <si>
    <t>The measure seems feasible and uses claims data that are available to anyone. </t>
  </si>
  <si>
    <t>As indicated in the staff assessment there is a need to redo the ICC analysis. </t>
  </si>
  <si>
    <t>I don't believe that a c-statistic of 0.67 is sufficient to have a reliable or valid estimate of an expected outcome. Particularly if this is for use in public reporting or quality improvement. It could provide inaccurate estimates of performance.  </t>
  </si>
  <si>
    <t>I thought the assessment for equity was sufficient. </t>
  </si>
  <si>
    <t>There need to be adjustments to the inclusion exclusion criteria which were called out in public comments (i.e., failure to exclude patients who died after discharge). I also believe that given that this is a facility level hierarchical model, it would not be adequate for use in quality improvement. There is no capability to drill down to identify segments of populations where you need improvement with a measure like this. </t>
  </si>
  <si>
    <t>This measure needs improved performance metrics to be acceptable for use in peer comparison reporting. It is an important measure, but I don't think it is quite sufficient at this point. </t>
  </si>
  <si>
    <t>The developer sufficiently described the importance of this measure</t>
  </si>
  <si>
    <t>The measure relies on readily available Medicare claims data, and no data availability issues were identified. This ensures the feasibility of implementing the measure comprehensively and efficiently for large patient populations.</t>
  </si>
  <si>
    <t>Results of the test as mentioned, suggests high reliability. </t>
  </si>
  <si>
    <t>Though the observed differences were small, I still believe that the results are valid.</t>
  </si>
  <si>
    <t>I think the developer did a good job in portraying the contribution to health equity.</t>
  </si>
  <si>
    <t>No mention of whether this measure can be state-wide, regional, or national program or an internal quality improvement program, specific to an organization. Also, there is insufficient information on the impact on healthcare providers within the mentioned domain. Additionally, there were concerns regarding the IPF's ability to impact what happens post-discharge.</t>
  </si>
  <si>
    <t>Excited for the concept of reviewing quality of care and transition of care from inpatient psychiatric facilities.</t>
  </si>
  <si>
    <t>Has research been done related to percentage of readmissions not related to inpatient stay?</t>
  </si>
  <si>
    <t>Population of interest with potential for material impact</t>
  </si>
  <si>
    <t>Utilizes readily available data</t>
  </si>
  <si>
    <t>work to further define denominator and minimum N</t>
  </si>
  <si>
    <t>Further work to define risk adjustment methodology</t>
  </si>
  <si>
    <t>SDOH data utilized</t>
  </si>
  <si>
    <t>further definition required</t>
  </si>
  <si>
    <t>While the measure developer does address some concerns regarding data collection and validity, there are numerous outstanding questions that remain. Further definition needs to be done along with consideration for SDOH and impact.</t>
  </si>
  <si>
    <t>There is mixed thoughts on this measure.  There is some evidence that the performance to the benchmark would decrease rates.  The developed did have a TEP with technical experts and patient caregivers.  Information from the TEP was not completely provided especially for the caregiver who did not agree with the measure and not clear that the questions addressed if the measure was meaningful.</t>
  </si>
  <si>
    <t>The measure uses available administrative and survey data.</t>
  </si>
  <si>
    <t>Reliability is not met.  Many of the entities have a reliability less than 0.6 (about 50%).  Possibly could be do to case volume and need for higher volumes.  Concern for lower volume providers. </t>
  </si>
  <si>
    <t>No results from the TEP and only 1 of the 3 caregivers felt that the metric would be useful.  Effect size is minimal</t>
  </si>
  <si>
    <t>The develop did evaluate 17 social determinants of health for disparities in the measure.</t>
  </si>
  <si>
    <t>Measure is planned for public reporting however it is not clear on the purpose, level of analysis, areas of the measure.  There is importance to reduce avoidable emergency department visits after discharge from IPF but there were comments about the ability of IPFs to influence the measure and further specifications needed.</t>
  </si>
  <si>
    <t>This measure should not be endorsed.  There are reliability and validity issues.  Public reporting of this measure may not provide information to assist patients and families about IPF care.  Additionally, disparities and outcomes for patients with health disparities could worsen.</t>
  </si>
  <si>
    <t>The proposed measure is a reflection on community mental health resources which fall under state, county and city jurisdictions. It complements a different measure - 30-day all cause unplanned readmission (#2860) following psychiatric hospitalization. At best, it could be considered an intermediate measure but not as a clinically meaningful outcome measure. The measure does not meet criteria for importance as patient input does not support the conclusion that the measured outcome, process, or structure is meaningful or it does so with a low degree of certainty. Psychiatric conditions are frequently associated with other comorbidities and socioeconomic vulnerability and substance use disorders. IPF ED visits not requiring a hospital admission could occur from a variety of clinical and socioeconomic reasons and the number of any cause ED visits following discharge from an IPF is not clinically meaningful and not always reflective of the care received during the index IPF stay. Community collaboratives, when they exist, do have the ability to reduce these. Loss of insurance or death after discharge are not factored in the measure.</t>
  </si>
  <si>
    <t>The measure does not meet feasibility criteria as long-term or no path is specified to support routine and electronic data capture with an implementable data collection strategy. This measure is not an eCQM and data collection can be onerous on already resource challenged facilities.  The patient population included in this metric, particularly those who live in inner city areas, frequently visit multiple EDs belonging to different health systems, which reduces the ability of any one facility to reduce these ED visits significantly. The numerator does not specify the location of the ED. IPFs rarely have their own ED, and even if they do, the patients move between EDs in the area. </t>
  </si>
  <si>
    <t>The data measures all ED visits without specifying location of ED, whereas the proposed measure specifies ED visit to the IPF that discharged the patient. </t>
  </si>
  <si>
    <t>The measure developers gathered data on social determinants of health and risk stratified data by SDOH. </t>
  </si>
  <si>
    <t>The criteria for use and usability is met. However, the planned use for pay for reporting is a cause for concern as the measure is not yet ready for use, and also incentivizes better resourced IPFs compared to those that are under-resourced and widens the support that the facilities receive.</t>
  </si>
  <si>
    <t>For all the above reasons, this measure is not yet ready for endorsement. Development of structural measures and leading indicators for the patients having the necessary peer support and social support is a better approach to solving this important problem.</t>
  </si>
  <si>
    <t>Developer shared research on importance, including expert panel with patient caregivers.</t>
  </si>
  <si>
    <t>Measure uses widely available data</t>
  </si>
  <si>
    <t>Defer to staff response on limitations</t>
  </si>
  <si>
    <t>17 separate SDOH factors analyzed</t>
  </si>
  <si>
    <t>n.a</t>
  </si>
  <si>
    <t>As designed, this is available from claims data.</t>
  </si>
  <si>
    <t>Agree with another commenter that capturing IPF ED visit rate differences over time would be important to gauge reliability. A C-statistic of 0.67, even though in line with other measures, is not compelling for something intended to drive individual patient care decisions  and is more a criticism of those other measures. </t>
  </si>
  <si>
    <t>The use of all cause ED visits as the numerator rather than BH-related ED visits +/- hospitalizations is suboptimal. As the number of non-BH visits increases relative to BH visits this creates a bias toward the null while at the same time making the overall metric less modifiable by the IPF itself. Excluding patients who are admitted to the hospital from the ED can introduce bias based on the capacity and practice pattern of that ED. Would favor limiting the numerator to BH ED visits and BH admissions.  Lack of incorporation of SDOH in model may be because data quality for those elements is poor. Residual confounding by external factors such as SDOH not well captured in the model will likely manifest as apparent differences at the IPF level with this modeling. This also has equity implications. </t>
  </si>
  <si>
    <t>The lack of proven, modifiable, causality is a major flaw that can't be addressed until we have more data. With the potential adverse impacts on equity, the potential financial burden on IPF, and the attribution of "failure" to just the IPF, usability seems poor.</t>
  </si>
  <si>
    <t>See detailed comments above. The causality and modifiability of this metric and it's potential to actually improve outcomes is unproven. Failing that, the potential adverse effects of creating this as a QI target outweigh the unproven benefit, however well intentioned.</t>
  </si>
  <si>
    <t>Adding tracking of ER admission to the existing tracking is important to patients.</t>
  </si>
  <si>
    <t>One group with 4 professionals and 3 caregivers in one joint panel seems insufficient to obtain broad feedback.  </t>
  </si>
  <si>
    <t>Measuring all ER admissions, not just for mental health related issues reduces the reliability of the measure. Issues of concern to patients that do not result in readmission are not tracked</t>
  </si>
  <si>
    <t>Significant viability testing was completed</t>
  </si>
  <si>
    <t>Multiple social determinants of health (SDOH) are tracked enabling more detailed analysis.  Economic date, which would ideally be included is not available in the electronic medical record.</t>
  </si>
  <si>
    <t>The main barrier is counting all ER admissions, not just for mental health issues.</t>
  </si>
  <si>
    <t>The intent of this measure is positive and there is a significant need for it.  The patient review is insufficient and tracking all admissions from the ER makes the measure too broad to be viable. </t>
  </si>
  <si>
    <t>The rational is good but more input is needed</t>
  </si>
  <si>
    <t>Claims data</t>
  </si>
  <si>
    <t>Long term stability is an important goal for high risk patients with BH disorders.The question as to who is the accountable party for this stability is relevant.It may not be the hospital as many of these patients are in high risk carve out managed care entities which should be responsible for care coordination and services and oversight.The acute psychiatric hospital should be accountable for stabilization and appropriate discharge, but has limited resources for assuring follow up of all clinical issues for complex patients that pose adherence challenges. Is this measure of accountability for the acute care hospital important? Probably not depending on the systems of care designed for these patients in a particular community. The hospital is only one entity in this framework.  </t>
  </si>
  <si>
    <t>data are available </t>
  </si>
  <si>
    <t>data collection available </t>
  </si>
  <si>
    <t>who/what is the accountable entity?hard to address this item without understanding intended useif the hospital is the accountable entity for the measure, validity is a major concern</t>
  </si>
  <si>
    <t>??</t>
  </si>
  <si>
    <t>who/what is the accountable entity?is it an insurance plan? a hospital? a Medicaid program? a state commission?hard to endorse a measure when you do not know how it is to be usedif the measure is to be used to compare hospitals, it is quite flawed in concept </t>
  </si>
  <si>
    <t>ER visits post inpatient BH events requires a system of care for these patients - that is often beyond the scope and expectations of the admission facility. This measure in the aggregate is useful for public administrators, insurance entities - but does not seem to be a fair expectation of a hospital in isolation from the regional programs to manage these patients.This type of measure seems better suited for accountability of a managed care entity than a facility.</t>
  </si>
  <si>
    <t>Measure Title: Hospital 30-Day Risk-Standardized Readmission Rates following Percutaneous Coronary Intervention (PCI)</t>
  </si>
  <si>
    <t>Agree with the staff comments. Most importantly, maintenance measure should provide evidence of a performance gap or measurement gap with performance scores on the measure as specified. The developer is unable to access a portion of data that is the basis for the measure other than data that is over 10 years old. More current data is needed to understand whether a performance gap exists. It is unclear whether data will become available to allow the developer to address this.</t>
  </si>
  <si>
    <t>Data comes from Medicare claims and the NCDR CathPCI Registry. Medicare claims data are collected as a routine part of billing. Hospitals voluntarily submit data to the NCDR CathPCI Registry collected via chart abstraction. One limitation is the requirement to submit data to the registry which may be a barrier to use in certain applications.</t>
  </si>
  <si>
    <t>Agree with staff assessment. The developer presents results from old data (2010-2011). The reliability testing falls below the acceptable threshold. Developer reported split-half reliability ICC of 0.3711. This does not meet the threshold of at least 0.6.</t>
  </si>
  <si>
    <t>Developers established face validity through a TEP when the measure was first developed. No discussion of the approach to assess face validity with the TEP was described. The NCDR CathPCI data elements are validated through an audit process and are the source of the risk adjustment factors. Comparisons of original results for the risk adjustments factors were made to the same risk factors in a model using more recent data (2010-2011) and showed little change in the risk factors between the two. Newer data is needed to understand whether the risk adjustment factors continue to demonstrate acceptable model performance. </t>
  </si>
  <si>
    <t>No information submitted</t>
  </si>
  <si>
    <t>The measure is not currently in use. Registry participants have regular benchmarking and feedback reports on their analysis with comparison to the national benchmark. Support is provided to participants including calls, conferences, and support from clinical quality associates. As the measure is not in use, there is no information on feedback on measures, considerations from measure feedback, progress on improvement, and unexpected findings. The developer does note that during the first year of measure implementation, there was no evidence on unintended consequences of measurement like avoiding high risk cases or patients with PCI. </t>
  </si>
  <si>
    <t>The measure developer has not been able to provide updated information on this measure because Medicare data is unavailable to them, which is critical to calculating the measure. The lack of current information has prevented the developer from providing information on significant areas needed to assess the measure. In areas where data was provided, data is from 2010-2011 which is quite old and may not be pertinent as there have been many developments in Medicare policy and the broader institutional healthcare landscape between now and then. </t>
  </si>
  <si>
    <t>The measure proposal, as currently reported, has several flaws. One, the utilized data is heavily outdated and insufficient research supports the benefit.Also, claims data is aimed to be tied to voluntary participation in the registry, which is a main barrier and begs a big question of how this measure will be utilized.</t>
  </si>
  <si>
    <t>The voluntary registry participation is considered as a main component to link it to the claims data and assess planned vs unplanned readmission. While this is feasible, it would be beneficial if the registry data reporting was mandatory or if another possibility of reporting existed.</t>
  </si>
  <si>
    <t>The measure score was below acceptable thresholds and thus should not be accepted.</t>
  </si>
  <si>
    <t>Not adressed.</t>
  </si>
  <si>
    <t>The proposed measure has too many flaws to be considered for implementation or even for a vote.</t>
  </si>
  <si>
    <t>Agree with the staffed reviewed comments in there was limited literature provided justifying the relationship between low quality of care and readmissions, as well as using dated data (2010-2011).  Additionally, the importance of this measure is difficult to assess due to the 30-day window.  A 30-day readmission window introduces factors into the outcome variable that cannot be solely attributed to provider care such as access to healthy food, safe and supportive home environment, ability to exercise, and a safe, supportive community.  In turn, limiting the measure's ability to drive improve provider patient care.  </t>
  </si>
  <si>
    <t>For hospitals not participating in the National Cardiovascular Data Registry (NCDR) CathPCI registry be evaluated?  Also the specification stated that probabilistic matching methodology was used to match data between NCDR and CMS claims, which is fine for evaluating aggregate trends, but lacks the exactness needed to drive individual hospital performance improvement.  How would complete data be matched in the future if NCDR data and CMS claims are to be used for provider performance improvement?  This needs to be thought through.  </t>
  </si>
  <si>
    <t>The measure inclusion/exclusion criteria were well defined.The data was dated.  Split-half reliability ICC was 0.3711, below the threshold of 0.6</t>
  </si>
  <si>
    <t>Data elements from NCDR CathPCI data elements were validated and considered a reliable clinical source. Developers do not report results of empiric validity testing performed at the accountable entity level; all validity testing performed appears to be at the data element level. Developer refers to face validity established via TEP but does not report the results of any vote. As mentioned in the importance section, a 30-day readmission window introduces factors into the outcome variable that cannot be solely attributed to provider care such as access to healthy food, safe and supportive home environment, ability to exercise, and a safe, supportive community.  In turn, limiting the measures ability to drive provider patient care.  These unaccounted factors contribute to the low performing C-statistics as reported for the development, validation, and combined model performance (0.665, 0.663 and 0.668). C-statistics above 0.7 are considered acceptable.  In turn, 30-day readmission measures are limited in their ability to reliably identify opportunities that healthcare providers can use to improve.  Additionally, no clinical or statistical justification as to why the 30-day window was used.  </t>
  </si>
  <si>
    <t>Developer does not address therefore, putting this measure accuracy and completeness for equity care at risk.</t>
  </si>
  <si>
    <t>A 30-day readmission window introduces factors into the outcome variable that cannot be solely attributed to provider care such as access to healthy food, safe and supportive home environment, ability to exercise, and a safe, supportive community.  In turn, limiting the measure's ability to drive provider improvement in patient care. Benchmark reporting is not mentioned, but if this measure were to follow CMS's typical 30-day readmission annual reporting cycle, it is difficult for healthcare providers to leverage delayed data for performance improvement.  Quarterly or monthly performance would improve use, acceptance and usability.  </t>
  </si>
  <si>
    <t>A 30-day readmission window introduces factors into the outcome variable that cannot be solely attributed to provider care such as access to healthy food, safe and supportive home environment, ability to exercise, and a safe, supportive community.  In turn, limiting the measure's ability to drive improve provider patient care. Benchmark reporting is not mentioned, but if this measure were to follow CMS's typical 30-day readmission annual reporting cycle, it is difficult for healthcare providers to leverage delayed data for performance improvement.  Quarterly or monthly performance would improve use, acceptance and usability.   Statistical performance needs improvement.    </t>
  </si>
  <si>
    <t>Little support (1 study)for any nexus of quality of care related to PCI and  outcomes as well as any linkages with quality and readmissionPerformance data is quite dated with no prospect for updating due to CMS restriction</t>
  </si>
  <si>
    <t>Registry derived reflects optimum feasibility though does require participation in the registry which represents a low hurdle in my oipinion</t>
  </si>
  <si>
    <t>as identified,split-half reliability ICC of 0.3711 fell below the threshold of 0.6. Claims data use is currently restricted and unavailable to support performance measures which represents a fatal flaw in execution of this metric as well as limiting any update from old data (2010/2011)</t>
  </si>
  <si>
    <t>Validity asserted but not proven/identified. Thresholds identified as "good" appear poor to this observer</t>
  </si>
  <si>
    <t>Could not find any information on Equity in application</t>
  </si>
  <si>
    <t>Measure is not in use and no reporting on performance can be provided as well as no feedback due to inaccessible data, therefore metric is not fit for use and is not usable</t>
  </si>
  <si>
    <t>Measure is not and use and appears that it cnnot be used for its intended purpose therefore I do not feel measure should go forward</t>
  </si>
  <si>
    <t>Direct and indirect evidence supports the association between PCI treatments and complications which may lead to readmissions. Whether the gap remains is unknown based on the information provided. Data not available from recent decade. The developer mentioned that a technical expert panel involved patients and caregivers, but more detail would be expected.</t>
  </si>
  <si>
    <t>The measure is based on electronic data from claims and a registry.</t>
  </si>
  <si>
    <t>Reliability testing from the original data set does not appear to support minimum standards for reliability. </t>
  </si>
  <si>
    <t>Approach to validity testing using the ACC's audit program appear reasonable to confirm the accuracy of the data elements in the registry. </t>
  </si>
  <si>
    <t>May be addressed through an analysis of demographics data included in the registry.</t>
  </si>
  <si>
    <t>The measure has not been in use, and the developer reports problems in obtaining more recent data.</t>
  </si>
  <si>
    <t>Doesn't it address the impact of the improvement of operator expertise, algorithms, and calcium modification in comparing rates over time or setting case mix? Outdated performance information, unable to adjust case mixPatient and caregiver input is sketchy. How many of each?  What comments did they have beyond readmission is important?</t>
  </si>
  <si>
    <t>Can't access Medicare dataIt is not clear what proportion of hospitals can't access the CathCPI Registry</t>
  </si>
  <si>
    <t>Based on very old data, a lot has changed in technology, workflow, and business and work environment.</t>
  </si>
  <si>
    <t>The denominator doesn't include PCI performed in outpatient clinics and the developers don't say what proportion that isExcluding facilities with less than 25 procedures. Important to patients and caregivers</t>
  </si>
  <si>
    <t>Developers didn't address equity</t>
  </si>
  <si>
    <t>Can't picture explaining to my followers and subscribers how this measure would help them select practices, hospitals, or clinics. Insufficient, outdated data A long used measure, yet no information was provided by the developer on how anyone used information for cost, quality, or access.</t>
  </si>
  <si>
    <t>No evaluation factor is met.Doesn't address how the impact of the improvement of operator expertise, development of algorithms, and calcium modification procedures  have in comparing rates over time or setting case mix? Outdated performance information, unable to adjust case mixPatient and caregiver input insufficient.Based on very old data, lot's has changed in technology, workflow, and business and work environment.</t>
  </si>
  <si>
    <t>This measure uses a combination of the registry and claims data and it appears to be feasible. </t>
  </si>
  <si>
    <t>If I am reading the report correctly, the reliability of the measure was computed using data that is nearly 15 years old (2010-2011). This is a substantial limitation. Secondly, the intra-class correlation between the RSRRs in each sample was 0.37 which is below the acceptable standard. I do not agree with the developers' conclusion that the measure can produce the same results a high proportion of the time when assessed in the same population in the same time-period.   </t>
  </si>
  <si>
    <t>The method chosen to support the empiric validity of the measure at the accountable entity level is questionable. The developers compared the performance of the risk-adjustment model in the development and validation samples. While this would allow the developers to assess the validity of the model, this does not support the validity of the measure per se. </t>
  </si>
  <si>
    <t>Not addressed. </t>
  </si>
  <si>
    <t>This measure is not in use and it is not clear whether it can be used for its intended purpose in the future. As tested, the measure does not meet any of the CBE's criteria, apart from feasibility. </t>
  </si>
  <si>
    <t>Agree with staff assesment</t>
  </si>
  <si>
    <t>Not addressed</t>
  </si>
  <si>
    <t>I agree with the staff comments and notes regarding the issues with the measure</t>
  </si>
  <si>
    <t>It is very important to assess whether patients receiving PCIs experience adverse outcomes, and to compare facilities performing PCIs to identify those with better or worse outcomes. However, this measure does not provide a valid or reliable assessment of PCI quality.  Moreover, it is applicable only to a subset of the facilities that perform PCIs (hospitals that participate in the CathPCI registry, not hospitals that do not participate and no ambulatory surgery centers) and a small subset of patients (patients over 65 on traditional Medicare).</t>
  </si>
  <si>
    <t>Calculation of the measure requires data from two different sources  the CathPCI Registry and Medicare claims data, and the data have to be linked.  Not all hospitals participate in the CathPCI Registry, and the data from the registry are only accessible to the measure developers.  The claims data from Medicare are apparently not accessible by the measure developers.  Consequently, it is not clear how the measure can actually be computed.  No information is provided about the proportion of CathPCI registry patients that cannot be matched to Medicare claims data.</t>
  </si>
  <si>
    <t>In contrast to other developers of similar types of measures, the developers of this measure attempted to assess test-retest reliability of the measure over multiple years, rather than only using a single year of data.  Although only a limited amount of information was provided about the results of that assessment, that information indicates that the measure has an unacceptably low reliability, particularly if the measure is to be used for public reporting or payment. In addition, the data used were very old, so it is not clear what the reliability would be if the measure were to be used today.</t>
  </si>
  <si>
    <t>Patients who have health problems other than heart disease are more likely to have ED visits and hospital admissions than other patients.  In addition, patients with limited access to primary care and/or access to specialty care for other health problems are more likely to have ED visits and hospital admissions for those other problems.  This means that a hospital that treats a higher proportion of patients with these characteristics will have a higher all-cause readmission rate than a hospital that does not, even if the quality of PCI care is the same. In addition, many patients receiving a PCI at a hospital may come from a distant or rural community. The hospital where the PCI is performed will have limited ability to influence the post-discharge care of these patients, so the readmission rate for these patients may be higher for both problems related to the PCI and health problems that are unrelated to the PCI.  This means that a hospital that treats a higher proportion of patients from rural areas may have a higher readmission rate.  Since access to care in the patient's community is not controlled for in the risk adjustment model, a hospital that has more patients with poor access to community care will inappropriately appear to be delivering lower-quality PCI care.  This could discourage hospitals from treating patients who live in rural and low-income communities, exacerbating inequities in access and outcomes.</t>
  </si>
  <si>
    <t>This measure is only applicable to a subset of the facilities that perform PCIs (hospitals that participate in the CathPCI registry, not hospitals that do not participate and no ambulatory surgery centers) and it only measures readmissions for a small subset of patients (patients over 65 on traditional Medicare).  In addition, the measure does not provide a valid or reliable assessment of PCI quality even for those facilities and patients.  As such, it cannot be used by patients to determine where they should receive a PCI, and it should not be used to adjust payment to facilities based on the quality of care they provide. </t>
  </si>
  <si>
    <t>Endorsement should be removed from this measure.  There is no business case for using it.  It is not a valid or reliable measure of the quality or efficiency of PCIs due to problems with the numerator, the denominator, and the risk adjustment methodology.  Public reporting of the results could mislead patients about where they should receive PCIs, and use of the measure for public reporting or for modifying hospital payments could worsen disparities in access and outcomes for patients. </t>
  </si>
  <si>
    <t>Literature, patient feedback, and expert face validity indicates the importance of this measure.</t>
  </si>
  <si>
    <t>The registry data is not available publicly, and according to the measure developer they can't access the necessary Medicare data. If data is made publicly available, it would be replicable. </t>
  </si>
  <si>
    <t>Unacceptable validity measures, and the discriminatory statistics are poor despite the measure developers comments. </t>
  </si>
  <si>
    <t>Didn't address.</t>
  </si>
  <si>
    <t>Could make data publicly available, but currently it is not. </t>
  </si>
  <si>
    <t>The measure developer is relying on very old analyses (over a decade old) and has not updated the submission to meet the current standards. Additionally, the measure statistics do not support a well performing measure. </t>
  </si>
  <si>
    <t>This measure lacks specific details regarding patient involvement in the measure development process, references to relevant literature on patient perspectives, and expected effects of the measure on outcomes. </t>
  </si>
  <si>
    <t>The measure relies on electronic clinical data from the NCDR CathPCI Registry, indicating the use of digital or electronic sources. </t>
  </si>
  <si>
    <t>Data is outdated (more than 10 years ago- 2010-2011)</t>
  </si>
  <si>
    <t>The submission lacks the necessary data to ensure its scientific validity.</t>
  </si>
  <si>
    <t>Developer did not address this category.</t>
  </si>
  <si>
    <t>This measure is currently not in use and efforts to gain CMS data have been unsuccessful. </t>
  </si>
  <si>
    <t>Has there been current research done on what percentage of readmissions are attributed to the PCI?  Local antidotal information shows that up to 40% of readmissions may not be attributed to original complaint/procedure. What is the compliance rate for hospitals completing the readmission portion of CathPCI registry </t>
  </si>
  <si>
    <t>Data referenced is outdated, insufficient data to prove causation.</t>
  </si>
  <si>
    <t>Utilizes electronic health record clinical data, but also participation with a particular registry </t>
  </si>
  <si>
    <t>Outdated data set</t>
  </si>
  <si>
    <t>limited approach to validity testing/accountability</t>
  </si>
  <si>
    <t>not addressed</t>
  </si>
  <si>
    <t>Data set is outdated and no current data indicates a clinical concern or issed that needs to be addressed</t>
  </si>
  <si>
    <t>Agree with staff comments, additional data is needed to valdiate the need for this measure</t>
  </si>
  <si>
    <t>The information provided showed patient outcomes following Percutaneous Coronary Intervention (PCI) can be impacted by a variety of clinical decisions.  Also noted that readmission rates were affected by the quality of inpatient and outpatient care.  There was a range of performance that showed variations between facilities.  Readmission rates are useful for understanding quality of care.  The literature provided has one study that addressed poor quality in care related to readmission rates but it was only one study.  It would be important to know if there are other studies that also show this.</t>
  </si>
  <si>
    <t>Data elements are in defined EHR fields that are routinely collected that participate in the registry.Claims data are used to capture readmissions.Issue if facility does not participate in the NCDR registry.  No fee to use the measure but could have challenges if not using.</t>
  </si>
  <si>
    <t>The measure does provide well defined and has a large sample .  There are limitations in that it shows odds ratios which is not typically used for reliability and data is aged (from 2010-2011).  Seems like data needs to be updated as what is occurring today may be very different from 2010-2011. </t>
  </si>
  <si>
    <t>Validity of data was not addressed at the accountable entity level and only addressed at the data element level.</t>
  </si>
  <si>
    <t>This was not addressed but could be used with more up to data from the registry and use of SDOH measures.</t>
  </si>
  <si>
    <t>Measure is not in use and the developer reports issues with obtaining more recent data.Not clear on the performance or improvement on the measure as not reported.</t>
  </si>
  <si>
    <t>There are significant issues with this measure including data is from 2010-2011 and has reliability and validity issues.  Would not recommend to move this measure forward.</t>
  </si>
  <si>
    <t>The importance of this measure is not clear. PCI is frequently an outpatient or a short stay procedure. The data supporting this measure need to be updated. The observed and predicted readmission rates are very close to each other  so it is not clear what gap the measure is looking to close.</t>
  </si>
  <si>
    <t>The measure is not an eCQM and the effort for reporting this measure is not worth the return on investment. </t>
  </si>
  <si>
    <t>The data are over ten years old and have not been updated since. </t>
  </si>
  <si>
    <t>There is no indication that social determinants of health were measured during the measure development process. </t>
  </si>
  <si>
    <t>The intended use of these data is not specified in the submission.</t>
  </si>
  <si>
    <t>There would be no heartache if this measure were retired. Patient care would not be compromised and there would be one less measure to work with. </t>
  </si>
  <si>
    <t>Most recent performance data are from 2010-2011 (i.e., more than a decade old). Why is more recent data not cited?</t>
  </si>
  <si>
    <t>Developer did not address this optional criterion, although they note it addresses Equity.</t>
  </si>
  <si>
    <t>Although in principle, improving the quality of care provided to patients undergoing PCI is a worthy goal, ther is a paucity of data supporting a causal link between PCI "quality" and all-cause readmission. Furthermore, there are no data that active interventions to improve "care quality" will reduce all-cause readmission.   </t>
  </si>
  <si>
    <t>Requires participation in private/proprietary CathPCI registry. Develops note that addressing this is impractical. Requires linkage of those data with CMS data, which hasn't happened and there is no plan to make that happen. Although in theory this is "addressable" it does not seem like there is any current progress or plan along those lines, so I would call this "not met".</t>
  </si>
  <si>
    <t>Agree with staff comments, as well as those of other reviewers. Use of very old data with no ability/plan to update. Suboptimal ICC</t>
  </si>
  <si>
    <t>Numerous concerns, laid out by others as well. Use of all cause readmissions, exclusions limiting the population in ways that can have a distortionary effect on results.</t>
  </si>
  <si>
    <t>Although not addressed by the application, there are significant equity implications, espectially if this is used for public reporting or payment. SDOH are not explicitly included, but vulnerable populations may have higher than predicted all-cause readmission rates due to these factors, thereby making the centers that care for these patients look like they provide lower quality.</t>
  </si>
  <si>
    <t>Relies on connecting two data sources that have not been connected for a decade with no path to connect them in the future. The metric itself is of no clear utility in guiding health system or MD decisions</t>
  </si>
  <si>
    <t>Given the noted concerns about validity and the lack of a clear use case, I do not see a reason to continue this metric going forward</t>
  </si>
  <si>
    <t>With key data not available this measure is not feasible at this time</t>
  </si>
  <si>
    <t>Data is not available to assure the scientific acceptability of this submission</t>
  </si>
  <si>
    <t>Data is not available to assure the scientific validity of this submission</t>
  </si>
  <si>
    <t>While this domain is not required the conditions requiring Percutaneous Coronary Intervention (PCI) are much more prevalent in populations of color and lower socioeconomic patients.  A measure not taking these factors into account for this treatment is not useful for many patients most in need of the information. </t>
  </si>
  <si>
    <t>With limited data and 10+ year old data it is not possible to document the Use and Reliability of this measure</t>
  </si>
  <si>
    <t>It is not clear why this application with so much old or limited data was submitted.</t>
  </si>
  <si>
    <t>Developer "is not currently able to use this data source as Medicare claims are not currently available for performance measure reporting. This has limited our ability to update and report this measure."</t>
  </si>
  <si>
    <t>The measure as specified requires participation in the NCDR CathPCI registry, and a parallel pathway for reporting has not been implemented</t>
  </si>
  <si>
    <t>claims data use is currently restricted and unavailable to support performance measures</t>
  </si>
  <si>
    <t>agree with staff comments</t>
  </si>
  <si>
    <t>Plans in place but not implemented </t>
  </si>
  <si>
    <t>Tracking readmissions and complications is important for health system monitoring.Who should be the accountable party?It would seem that the performing physician has more control over the follow up and immediate outcome than the institution. The accountable party should be the performing physician or his/her group practice and not the acute care facility. I have difficulty with the conceptual design of this measure.</t>
  </si>
  <si>
    <t>The document claims that the extractable items are available in the electronic medical records. This was based on collections a long time ago.  EMRs are not very good at consistent data collection across platforms or installations (of the same software) within a health system. The assumption that the data fields can consistently collect this information in all settings needs to be validated and likely will uncover concerns. All cause readmissions is another issue for consideration -- 10 years ago (time goes by) when we designed the first alternative payment models for a CMMI implementation grant - we counted for total cost of care readmissions and acute events but limited all cause events to the first 72 hrs post discharge and for procedure related events thereafter, All cause events was acceptable to our practicing community but not after that window. This is a serious design flaw and injures the face validty of the measure. </t>
  </si>
  <si>
    <t>agree with staff with added concern about reliability of EMR data extraction across sites </t>
  </si>
  <si>
    <t>accountable party should be performing provider or group practice </t>
  </si>
  <si>
    <t>Must question why the facility and not the performing provider is the accountable party for this kind of measure.  Need better proof of consistency of data collection from EMR platforms.</t>
  </si>
  <si>
    <t>The poor reliability of the measure means that the vast majority of hospitals are either rated as no different than expected or number of cases too small, and the problems with the measure definition and risk adjustment make it impossible to know whether hospitals that are worse than expected actually deliver lower quality care or simply have a different mix of patients or procedures.  A patient who is choosing where to have surgery wants to know whether a hospital delivers high-quality care for that specific type of surgery.  Yet even for the most frequent types of surgery, this measure does not calculate quality separately for specific types of surgery; instead, it averages the quality of care together with almost all other types of surgery and some non-surgical procedures.  The Measure Information Form claims that the measure makes visible to clinicians and hospitals meaningful quality differences and incentivizes improvement, but since the measure provides no information on which procedures contribute to a low score, there is no way for clinicians or hospitals to know what is needed for improvement.  Moreover, even a hospital that receives a score that is better than expected or no different than expected could have serious quality problems with subsets of procedures, but these problems would be hidden within the aggregate measure score. Use of the measure could result in worse care for patients.  Therefore, it is important that this measure not be used for either public reporting or payment.</t>
  </si>
  <si>
    <t>This is not a reliable measure of the quality or efficiency of hospital outpatient surgery. Although more than 1,000 hospitals had Risk-Standardized Hospital Visit Ratios (RSHVRs) that were greater than 1.05 (i.e., more than 5% higher than expected) and over 400 had visit ratios over 1.20, the Measure Information Form states that only 229 hospitals could be classified as worse than expected because of the high degree of uncertainty associated with the ratio.  Similarly, even though more than 1,000 hospitals had RSHVRs below 0.90 (i.e., 10% better than expected), only 220 could be classified as better than expected.  Despite the expansive definition of the denominator, 941 hospitals had too few cases (i.e., less than 30 cases) to determine a category at all.  The proportion of hospitals that are classified as either better or worse than expected is even lower than this in the data that have been publicly reported on the CMS Hospital Compare site.  In 2023, only 88 hospitals were classified as worse than expected and only 84 hospitals were classified as better than expected, out of a total of 3,672.  95% of hospitals are either no different than expected or have too few cases to report a classification.  The Measure Evaluation Form cites the median facility-level reliability of the measure as evidence that the measure meets a minimum standard of reliability.  However, the reliability of any measure is higher if there are more cases being measured, so the median reliability will be higher if more large hospitals are being measured.  If a measure is going to be used to classify individual hospitals, what matters is the reliability of the measure for individual hospitals, not the median reliability for all hospitals.  Table 6 in the Measure Information Form shows that the reliability of the measure is unacceptably low for almost half of hospitals, and even excluding hospitals with fewer than 30 cases, Table 6A shows that the measure is unreliable for at least 10-20% of hospitals.  (The reliability threshold of 0.6 that is used by CMS does not represent an acceptable level of reliability for a measure that is used for determining hospital payments or guiding patient treatment choices.)  A minimum of 30 cases for assessing performance is inappropriately low for this measure because the denominator of the measure is so broad.  Since there are hundreds of different types of surgeries that can potentially be included in the denominator, and a wide range of different patients who could be receiving those procedures, 30 cases at one hospital could represent a completely different set of procedures and patients than 30 cases at another hospital, and the 30 cases at a hospital this year could look completely different than the cases the previous year.  As a result, a hospital's score may change from year to year simply because of the types of cases that happen to be included each year, not because of changes in the quality of care delivery, and one hospital's score could be much higher or lower than another's simply because of the mix of cases each happened to have that year, not because one hospital delivers higher quality care than the other. The measure developers do not appear to have made any effort to examine the individual hospitals that are classified as better or worse than expected to ensure those classifications are not based on artifacts of the measure definition or the risk adjustment methodology.  Neither does it appear that they have analyzed changes in hospitals' performance on the measure from one year to the next to assess the measure's reliability over time.  These types of analyses are essential for a measure that is publicly reported and used for payment. </t>
  </si>
  <si>
    <t>This is not a valid measure of the quality or efficiency of hospital outpatient surgery due to problems with the numerator, the denominator, and the risk adjustment methodology. Problems With the Numerator The stated goal of the measure is to reduce adverse patient outcomes associated with outpatient surgery performed in a hospital.  However, the numerator includes events that have nothing to do with the surgery, while excluding events that represent undesirable outcomes and avoidable costs.Inclusion of Unrelated Visits.  The numerator includes any visit to an Emergency Department and any hospital admission that occurs within 7 days following the outpatient surgery, regardless of whether the ED visit or hospital admission had anything to do with the surgery.  Research has shown that a significant subset of ED visits following outpatient surgery are for reasons unrelated to the surgery; these visits may be due to an accident, a new illness unrelated to the surgery, or an exacerbation of a chronic condition.  Including such visits overestimates the true complication rate for outpatient surgeries.Exclusion of Related Visits.  The numerator does not include visits to urgent care centers or physician offices that are made to evaluate or treat complications of the outpatient surgery. These visits can involve the same types of complications and services that are addressed in a subset of ED visits, so excluding them underestimates the true complication rate for outpatient surgeries.Failure to Measure Mortality.  The numerator does not include deaths resulting from the outpatient surgery unless they occurred during an ED visit or hospital admission.  Not only is death obviously a serious complication, a hospital with a higher proportion of deaths could appear to have better performance on the measure.  Although the rate of death after outpatient surgery is very low overall, it could be a factor for hospitals that perform a small number of procedures on patients who are older and have more comorbidities.  The Measure Information Form does not discuss this issue, nor does it explicitly indicate whether patients who die are included or excluded from the measure denominator.  Patients who do not have continuous enrollment in Medicare in the 7 days after surgery are excluded, which may exclude most patients who die at home. Other studies have found that a large fraction of post-surgical visits are not related to the index surgery:In a study of unplanned hospital admissions after surgery, more than half of the admissions for elderly patients were not related to the procedure.  Older seniors had a higher proportion of admissions that were unrelated to the procedure.  (De Oliveira Jr. GS, et al. Older Adults and Unanticipated Hospital Admission Within 30 Days of Ambulatory Surgery: An Analysis of 53,667 Ambulatory Surgical Procedures, Journal of the American Geriatric Society 63:1679-1685.)In a study of emergent visits following outpatient orthopedic surgery, in which clinical data regarding visits were reviewed, nearly one-third (31.4%) of the visits were found to be unrelated to the surgery.  (Williams BR, et al.  Unplanned Emergency and Urgent Care Visits After Outpatient Orthopaedic Surgery, Journal of the AAOS Global Research &amp; Reviews 5(9).) In a study of ED visits after hand surgery, only 36% of visits were found to be directly related to the procedure.  (Menendez ME and Ring D.  Emergency Department Visits After Hand Surgery Are Common and Usually Related to Pain or Wound Issues, Clinical Orthopaedics and Related Research 474:551-556.)The inclusion of so many visits unrelated to the surgery creates two different problems. First, it dilutes the effect of differences between hospitals that are related to surgery. For example, if the rate of visits that are actually related to the surgery are 50% higher at hospital A as at hospital B, but only half of the visits at the hospitals are related to surgery, then the overall visit rate will only be 25% higher at hospital A than at hospital B (0.5 + 0.75)/(0.5 + 0.5) = 1.25. Second, differences between hospitals in the rate of visits that are unrelated to surgery may cause hospitals to appear to have higher or lower quality care than they actually do.  For example, a patient may come to the ED for an exacerbation of a chronic condition such as heart failure or COPD.  Rates of ED visits for chronic disease exacerbations will be higher in communities where chronic disease management services are less available, and patients who have lower incomes or lack of family support may have greater difficulty accessing the services that do exist.  In these types of communities and for these types of patients, there will likely be more post-surgical ED visits for chronic disease exacerbations that are unrelated to outpatient surgery.  The risk adjustment methodology only controls for the presence of a chronic condition; it does not control for differences in the care patients receive for the chronic condition.  Care for the chronic condition is not the responsibility of the physicians or hospital staff who delivered the outpatient surgery, but under this measure, a higher rate of ED visits for problems related to chronic conditions will be interpreted as poor quality care for the outpatient surgery.  Similarly, a patient may come to the ED for an acute condition that is unrelated to the surgery (e.g., a viral infection).  A hospital in a community experiencing high rates of such illnesses could have higher rates of post-surgical visits, and this measure would make it appear that the hospital delivers lower quality surgical care. The risk adjustment used in the measure controls for the presence of chronic conditions, but it does not control for the frequency of new acute conditions. Problems With the Denominator The denominator for this measure can include over 2,000 different procedures performed in almost any part of the body, including such diverse procedures as knee replacements, hysterectomies, and repairs of ear drum punctures.  These different procedures will be performed by completely different surgeons, and many of the hospital staff involved in the procedures will likely be different.  Yet this measure combines all of those procedures together and calculates one single outcome measure for all of them.  If the hospital has a higher-than-average rate of post-surgery visits for some types of procedures and a lower-than-average rate for others, the overall rate of post-surgery visits will depend on both (1) the relative numbers of the two types of procedures and (2) the rates of post-surgery visits for each type of procedure. As a result, the hospital may be reported as having average performance overall even if it has high rates of post-surgery visits for specific types of procedures, and it could potentially be reported as having poor performance overall if it has a higher-than-average rate of visits on certain types of high-volume procedures, even though it performs well on many others.  It is not necessary to lump all of these disparate surgeries together in order to measure the frequency of hospital visits for complications; in fact, in the Ambulatory Surgical Center Quality Reporting (ASCQR) Program, there are separate measures of post-surgical visit rates for orthopedic procedures and urology procedures, and in 2024, there will be a third measure of post-surgical visit rates for general surgery procedures.  Because the hospital measure combines visit rates for orthopedic and urology procedures with all other surgeries, it is impossible for a patient or anyone else to compare the post-surgical visit rates at hospital outpatient departments (HOPDs) and Ambulatory Surgery Centers (ASCs) for those procedures. Problems With the Risk Adjustment Methodology The measure does not report the actual rate of post-surgical visits at a hospital; it reports a ratio of the predicted number of visits to the expected number of visits.  Both of these parameters are calculated using a hierarchical logistical regression model that is intended to adjust for differences in the characteristics of the patients receiving surgery that affect outcomes.  However, there are serious flaws with the model that is used:Failure to adjust for outpatient surgeries performed in other facilities.  Many, if not most, of the same types of outpatient surgeries are performed in Ambulatory Surgery Centers (ASCs) and some are performed in physician offices.  Because a hospital has greater capabilities to address complications that occur during surgery than an ASC or physician office, patients whom physicians believe to be at higher risk of such complications will be more likely to have the surgery performed in a hospital than in alternative facilities.  As a result, the rate of hospital visits following surgery will likely be higher for patients receiving surgery at a hospital. For example, one study found that the rate of ED visits following outpatient procedures was 2.5 times as high for procedures performed in a hospital than in either an ASC or physician office, and the rate of inpatient hospital admissions following surgery was more than 4 times as high.  Another study found that the relative risk of unplanned hospital visits following ambulatory surgery was 1.37 for surgeries performed in a hospital vs. an ASC.  The availability of alternative surgery facilities varies significantly across communities, which means the proportion of all ambulatory surgeries performed in hospitals will also vary significantly. For example, there are fewer ASCs in states with Certificate of Need laws, and there are fewer ASCs in small communities and rural areas simply because of the smaller number of patients. As a result, hospitals in states and parts of states where there are more ASCs will have a smaller and higher-risk group of outpatient surgery patients than other hospitals do, and so they will likely have higher rates of unplanned hospital visits after surgery. These differences will not be fully captured by the patient characteristics included in the risk model, and the measure does not adjust for the proportion of surgeries performed at a hospital, so hospitals that perform a smaller proportion of surgeries could inappropriately appear to be delivering lower-quality care.Failure to adjust for propensity of patients to visit the hospital for other health problems.  Patients with severe or poorly managed chronic conditions are more likely to have ED visits and hospital admissions for exacerbations of those conditions than other patients with the same chronic conditions, and these exacerbations and visits can occur at any time, including during the week after an outpatient surgical procedure.  Because the numerator of the measure includes almost any unplanned visit to the hospital after surgery, not just visits that are related to the surgery, these chronic disease-related visits will increase the rate of unplanned visits at a hospital. Although some types of chronic conditions are included as risk adjustment factors in the model used for the measure, the presence of a condition does not indicate how severe it is or how well managed it is.  One of the earliest studies of outcomes following outpatient surgery adjusted for this by including a factor measuring a patient™s hospital utilization prior to surgery.  However, no such adjustment is included in the risk adjustment model for this measure. As a result, a hospital that has more patients with poorly managed chronic conditions will inappropriately appear to be delivering lower-quality care.  Other patient characteristics that could affect the likelihood of post-surgery hospital visits include whether the patient is in a Skilled Nursing Facility, is receiving home health care, or is on hospice, but no adjustment is made for these factors and there is no indication in the Measure Information Form that they were even examined.Failure to adjust for the type of outpatient surgery performed.  The rate of post-surgery visits varies significantly across different types of surgery.  This is one of the reasons why it would be preferable to calculate visit rates separately for major categories of surgery, as is done in the Ambulatory Surgical Center Quality Reporting (ASCQR) Program.  However, if a single aggregate measure is going to be reported, it is essential to adjust for the types of surgeries that are actually performed at a hospital, so that a hospital is not classified as delivering poor-quality care simply because it is delivering more surgeries that have inherently higher risk.  Despite the desirability and feasibility of adjusting for the type of surgery performed, this measure does not do so.  Instead, it includes factors for body system operated on and the number of Work Relative Value Units (wRVU) assigned to the CPT code for the procedure performed. The Measure Information Form provides no justification for failing to adjust for the type of procedure; the Technical Report that is cited as a reference indicates that the use of body system and wRVU are similar to the risk adjustment system used in the American College of Surgeons™ National Surgical Quality Improvement Program (NSQIP). However, the NSQIP system uses a combination of groups of procedures (CPT codes) and RVUs, not broad body systems and wRVUs.  No analysis is provided showing that the body system and wRVU are adequate substitutes for stratifying by procedure, or that these variables have a linear relationship to outcomes. Failure to adjust for important patient characteristics affecting surgery outcomes. The patient characteristics used for risk adjustment exclude a number of factors that have been found to be significant in other studies of post-surgical complications and exclude factors that are used in the measures of post-surgical complications in the Ambulatory Surgical Center Quality Reporting (ASCQR) Program.  For example, tobacco use, opioid use, chronic anticoagulant use, and kidney disease are used as risk adjustment factors in some or all of the measures for orthopedic surgery, general surgery, and urology procedures in ASCs, but they are not included in the risk adjustment model for this measure; it appears that some were not even examined during development of the measure.  This means that a patient with one or more of these characteristics would be assigned a lower risk score if they receive their surgery in a hospital rather than an Ambulatory Surgery Center.Assumption of common risk factor weightings for all procedures.  Not only does the risk adjustment model exclude many important risk factors, it uses one set of variables and weights for all procedures, which implicitly assumes that the same patient characteristics affect every type of surgery in exactly the same way.  In the ASCQR Program, there are separate measures for orthopedic surgery and general surgery, and they use different variables for risk adjustment; even for the variables that are used in both measures, the weights are different. The weights used in the hospital measure were estimated using data on all types of surgery combined, so even where the same risk adjustment factor is used in the hospital measure as in the ASC measure for the same procedure, the weighting will be different.  This means that a patient with that risk factor will be assigned a different risk score depending on whether they receive a procedure in a hospital or in an Ambulatory Surgery Center.Inadequate Evaluation of Risk Adjustment Model Performance Because of the large number of different types of procedures included in the model, the variation in the proportion of total procedures performed at each hospital, and the variation in patient characteristics across communities, as well as the problematic assumptions described above, a thorough analysis is needed to determine how well the regression model in this measure adjusts for expected variations in outcomes and factors that are beyond the control of a hospital.  The simplistic analysis provided in the Measure Information Form is not adequate to justify continued use of this measure.  The developers claim that the c-statistic for the model (.693) indicates good model discrimination. What the c-statistic means is that there is an approximately 30% chance that a patient who has a post-surgical hospital visit will be classified as lower risk than a patient who does not experience a visit.  (The Measure Information Form says that observed hospital visit ratios were compared to predicted hospital visit probabilities in order to calculate the c-statistic, but presumably this means observed hospital visit rates, not the visit ratios calculated for the measure.)  It is impossible to determine whether this value of the c-statistic is good or bad.  The reason for creating the measure is a presumption that some procedures at some hospitals have outcomes that are better or worse than expected, so the model should not be expected to predict 100% of outcomes if it is using legitimate risk adjustment variables for the procedures and a single random effect variable for the hospital.  However, it matters whether the 30% of cases that have a post-surgical visit and are classified as low risk are truly low risk (in which case, the post-surgical visits are more likely to represent poor quality care at the hospital where they received the procedure), or whether the 30% of cases are actually high risk (in which case, their post-surgical visits are more likely to represent an expected outcome of the procedure regardless of which hospital delivered it).  There is no information in the Measure Information Form indicating whether the accuracy of prediction was assessed in detail or what the results were. The developers also state that the ability to distinguish high-risk subjects from low-risk subjects is important and claim that for a model with good predictive ability we would expect to see a wide range in hospital visit ratios between the lowest decile and highest decile.  It is not clear why this is true; the ability to distinguish high-risk subjects from low-risk subjects should be assessed by determining whether the model accurately predicts the procedures that have higher and lower visit rates, not by the magnitude of the variation in the hospital visit ratios calculated for the measure.  The numbers reported in the Measure Information Form under Predictive Ability appear to be the % of surgeries with post-surgery visits (i.e., the visit rates), not the hospital visit ratios.  (The Form reports the range as 1.74 to 16.01, whereas Table 1 reports the range of the hospital visit ratios as 0.44 to 3.61.)  The range of these visit rates depends on how much difference there is in the actual rates for different surgical procedures, not on the model™s predictive ability.  The Measure Information Form fails to report the Hosmer-Lemeshow statistic, which is a commonly-used measure of the differences in predictive ability for different levels of risk.  In addition, there is no analysis of whether the model systematically over- or under-predicts visit rates for different procedures or for specific subgroups of patients (e.g., those with specific types of health problems).  These types of prediction errors could lead to erroneous classifications of hospitals that perform significantly more or less of these procedures or have an unusually high or low number of these patients.</t>
  </si>
  <si>
    <t>The weaknesses in the measure methodology could cause some hospitals to be inappropriately labeled as worse than expected because of the kinds of patients they treat.  As a result, use of the measure creates an undesirable incentive for hospitals to avoid treating patients with characteristics that are likely to result in higher numbers of visits, such as patients with multiple comorbidities and patients who do not have good access to primary care and chronic disease management services.  This would exacerbate inequities in access and outcomes.</t>
  </si>
  <si>
    <t>A patient who is choosing where to have surgery wants to know whether a hospital delivers high-quality care for that specific type of surgery.  Yet even for the most frequent types of surgery, this measure does not calculate quality separately for specific types of surgery; instead, it averages the quality of care together with almost all other types of surgery and some non-surgical procedures.  The Measure Information Form claims that the measure makes visible to clinicians and hospitals meaningful quality differences and incentivizes improvement, but since the measure provides no information on which procedures contribute to a low score, there is no way for clinicians or hospitals to know what is needed for improvement.  Moreover, even a hospital that receives a score that is better than expected or no different than expected could have serious quality problems with subsets of procedures, but these problems would be hidden within the aggregate measure score. Since only a very small number of hospitals are being classified as anything other than no different than expected, this measure is unlikely to encourage improvements in the quality of care delivery.  On the other hand, since the weaknesses in the measure methodology could cause some hospitals to be inappropriately labeled as worse than expected because of the kinds of patients they treat, use of the measure creates an undesirable incentive for hospitals to avoid treating patients with characteristics that are likely to result in higher numbers of visits, such as patients with multiple comorbidities and patients who do not have good access to primary care and chronic disease management services.  It could also cause patients to inappropriately avoid obtaining needed surgery, or to try and obtain surgery in a facility that is not adequately equipped to address their needs. </t>
  </si>
  <si>
    <t>There is little evidence to support the presumption that the rate of ED visits after discharge is a valid measure of the quality of care provided by an IPF.  There is no information presented to justify the assumption in Exhibit 3 that ED visits can be reduced by 5%, so the calculation in that exhibit is not a valid assessment of the potential impact of the measure on healthcare costs. There is no information on how many IPFs would be classified as having ED visit rates that are higher or lower than expected.  Most measures that are similar to this have such high uncertainty in individual hospital scores that most hospitals can only be classified as no different than expected.  If the classifications derived from this measure also change from year to year because of the low reliability of the measure, there would be little benefit to using it.  The weaknesses in the measure methodology could cause some hospitals to be inappropriately labeled as worse than expected because of the kinds of patients they treat.  This would create an undesirable incentive for IPFs to avoid treating patients with characteristics that are likely to result in higher numbers of ED visits, such as patients with multiple comorbidities and patients who do not have good access to primary care and chronic disease management services.  Public reporting of the results could mislead patients and families about where they should receive treatment for mental health problems, and use of the measure to modify hospital payments could worsen disparities in access and outcomes for patients. </t>
  </si>
  <si>
    <t>This is not a reliable measure of the quality or efficiency of care provided by inpatient psychiatric hospitals (IPFs).  The Intraclass Correlation Coefficient (ICC) is used to assess measure reliability, and the mean ICC is reported as 0.690.  Although this is described as high reliability, it is actually moderate at best. Moreover, a high ICC value can be misleading, because if the characteristics of patients differ from facility to facility and the risk adjustment model fails to adequately adjust for this, the ICC value will be higher.  This is because more of the variation between patients will be inappropriately attributed to differences in the facilities.  Because of the problems with the numerator and risk adjustment model in this measure, it is hard to know how to interpret the ICC. Moreover, if a measure is going to be used to classify individual IPFs, what matters is the reliability of the measure for individual IPFs, not the mean reliability for all IPFs.  The Measure Information Form contains no data on how reliability varies based on the number of patients treated by an IPF.  Ordinarily, one would expect higher reliability for facilities with more patients, so the fact that the reliability rates in Table 2 of the Measure Information Form are almost identical across deciles suggests that the deciles are not defined based on IPF size.  (It is not clear how the deciles are defined in the table; the Battelle Measure Submission Form is problematic because it requires submission of reliability measures by decile, but it does not specify what variable should be used to define the deciles.)  The Measure Information Form states that only IPFs with 25 or more discharges are included in the measure, but it provides no information as to how this threshold was chosen.If the measure is going to be used to classify hospitals, an additional way to assess reliability is the extent to which the classifications of IPF ED visit rates differ from year to year. If random variation in patients and weaknesses in the risk adjustment model cause hospitals to change classifications from one year to the next (e.g., being classified as worse than expected in some years but not others), the measure will be of little value in guiding patients in their choice of facilities or determining whether there has actually been improvement (or deterioration) in performance.  There is no indication in the Measure Information Form as to whether year-to-year reliability was assessed. The measure developers do not report having made any effort to examine individual IPFs that would be classified as having high or low ED visit rates to ensure those classifications are not based on artifacts of the measure definition or the risk adjustment methodology. </t>
  </si>
  <si>
    <t>This is not a valid measure of the quality or efficiency of care provided by inpatient psychiatric hospitals (IPFs) due to problems with the ways the numerator and denominator are defined and problems with the risk adjustment methodology.  Problems with the NumeratorThe stated goal of the measure is to encourage IPFs to proactively focus on discharge planning and community reintegration during patients' IPF stays.  The definition of the measure is based on a presumption that an emergency department visit following discharge from the inpatient psychiatric hospital reflects a failure by the IPF to deliver high-quality care. However, the numerator includes emergency department visits that are unrelated to the care delivered by the IPF. At the same time, it excludes many ED visits that are related to the IPF's care.Inclusion of Visits Unrelated to Mental Health Problems.  The numerator includes any visit to an Emergency Department within 30 days following discharge from the IPF, regardless of whether the ED visit had anything to do with the problem treated during the IPF stay or other mental health problems.  Individuals visit emergency departments for a wide variety of reasons, including accidental injuries, new acute illnesses, and exacerbations of chronic medical conditions.  Including such visits overestimates the true rate of mental health problems following discharge. Exclusion of ED Visits That Result in Hospital Admissions.  The numerator excludes emergency department visits that result in a hospital admission.  As a result, if a patient comes to an ED for a mental health problem and is admitted to the hospital, that visit will not be counted in the measure.  This will underestimate the true rate of mental health problems following discharge.Inclusion of Unrelated VisitsIt does not appear that the measure developers made any effort to assess what proportion of ED visits after an IPF discharge were actually related to mental health conditions or how that proportion varied by hospital.  According to a 2019 ASPE study, the majority of Medicare IPF patients received outpatient health care services that were unrelated to mental health in the 30 days before their IPF admission, so it would not be surprising to find that a high proportion of ED visits after discharge are for things other than mental health problems, and it would also not be surprising to find that there are differences in the number and types of those problems among the patients treated by different IPFs.  (Blair R, et al.  Transitions in Care and Service Use Among Medicare Beneficiaries in Inpatient Psychiatric Facilities.  HHS Office of the Assistant Secretary for Planning and Evaluation, April 2019.) The inclusion of so many visits unrelated to mental health issues creates two different problems. First, it dilutes the effect of differences between IPFs that are related to mental health care.  For example, if the rate of ED visits that are actually related to patients' mental health problems is 50% higher at IPF #1 as at IPF #2, but only half of the visits are related to mental health issues, then the overall visit rate will only be 25% higher at IPF #1 than at IPF #2 (0.5 + 0.75)/(0.5 + 0.5) = 1.25. Second, differences between hospitals in the rate of visits that are unrelated to mental health issues may cause IPFs to appear to have higher or lower quality care than they actually do.  For example, a patient with mental illness may come to the ED for an exacerbation of a chronic condition such as heart failure or COPD, not because of issues related to their mental illness.  Rates of ED visits for chronic disease exacerbations will be higher in communities where chronic disease management services are less available, and patients who have lower incomes or lack of family support may have greater difficulty accessing the services that do exist.  In these types of communities and for these types of patients, there will likely be more post-discharge ED visits for chronic disease exacerbations that are unrelated to outpatient mental health care.  The risk adjustment methodology only controls for the presence of a chronic condition; it does not control for differences in the care patients receive for the chronic condition.  Care for the chronic condition is not the responsibility of the IPF that delivered treatment for mental health problems, but under this measure, a higher rate of ED visits for problems related to chronic conditions will be interpreted as poor quality care for the patient's mental health needs. Similarly, a patient may come to the ED for an acute condition that is unrelated to mental health (e.g., a viral infection).  An IPF in a community experiencing high rates of such illnesses could have higher rates of post-discharge ED visits, and this measure would make it appear that the IPF delivers lower quality psychiatric care.  The risk adjustment model used in the proposed measure has variables indicating the presence of chronic conditions, but there are no variables to indicate the presence of new acute conditions. Rather than attempting to correct for these unrelated problems through a risk adjustment model, it would be better to simply limit the numerator to ED visits that are related to mental health problems.  The Measure Information Form indicates that public comments on the draft measure recommended removing the all-cause definition used for the numerator.  This is very feasible to do:For example, a study of the impact on psychiatric care resulting from improving access to community health centers measured changes in the number of psychiatric ED visits, which were defined as ED visits with a diagnosis code corresponding to mental health disorders.  (Bruckner, TA, et al.  Psychiatric Emergency Department Visits After Regional Expansion of Community Health Centers, Psychiatric Services 70(10): 901-906.)An analogous approach is used in the Follow-Up After Psychiatric Hospitalization (FAPH) measure that is already part of the measures CMS calculates for IPFs.  That measure only includes outpatient mental health care encounters after discharge in its numerator, not all outpatient visits, and outpatient mental health care encounters are defined as outpatient visits, intensive outpatient encounters, or partial hospitalizations provided by a mental health provider for which mental health or SUD diagnoses are mentioned anywhere on the follow-up visit claim.  A similar definition could be used to define ED visits related to mental health issues.Exclusion of Related Visits The fact that the measure excludes patients who are admitted to the hospital from the ED creates additional problems.  If the patients who are discharged from some IPFs visit emergency departments that are less likely to admit patients to the hospital, those IPFs could have higher ED visit rates, even though the higher rates are due to differences in the way emergency departments operate, not due to differences in either the care delivered by the IPF or the mental health care the patients were receiving in the community after discharge.  It does not appear that the measure developers examined IPF discharges to assess the magnitude of the variation in the proportion of ED visits resulting in hospital admissions. A study of ED visits following hospital discharges for heart and lung conditions found that higher rates of total ED visits were associated with lower rates of hospital readmissions (Venkatesh AK, et al.  Association Between Postdischarge Emergency Department Visitation and Readmission Rates, Journal of Hospital Medicine 13(9): 589-594).  If there is a similar relationship for patients discharged from IPFs, then excluding the subset of ED visits that result in hospital admissions (as this measure proposes to do) would result in erroneous estimates of the differences in rates across hospitals.  This problem could easily be avoided by expanding the numerator to include all mental health-related ED visits, including those that result in a hospital admission.  Failure to Exclude Patients Who Die After Discharge from the Denominator The denominator excludes patients who died during the IPF stay but it does not exclude patients who died during the 30 days after discharge.  As a result, all else being equal, an IPF with a higher post-discharge mortality rate would have a lower ED visit rate and under this measure,  the IPF would appear to be delivering higher-quality care.  The Measure Information Form describes steps taken to identify patients who were recorded as being dead at discharge but who were actually alive, however, it does not address the issue of determining whether patients died after discharge but before the 30-day measurement window ended.  Problems with the Risk Adjustment MethodologyThe measure does not report the actual rate of post-discharge ED visits; it reports a ratio of the predicted number of visits to the expected number of visits.  Both of these parameters are calculated using a hierarchical logistic regression model that is supposed to adjust for differences in the characteristics of patients that affect the rate of ED visits. However, there are serious flaws with the model that is used:Failure to adjust for availability of community mental health care.  The effectiveness of an IPF's discharge planning and community reintegration activities is inherently constrained by the availability of mental health services in the communities where the patients discharged from the IPF will be living.  As a result, an IPF will likely have a higher rate of ED visits if more of its patients live in communities that have limited community mental health services.  There are no variables in the risk adjustment methodology to adjust for this.Failure to adjust for whether the patient was discharged to another facility.  An ASPE study found that only 70% of IPF patients were discharged to their home or self-care; most of the others were discharged to Skilled Nursing Facilities, intermediate care facilities (ICFs), or inpatient settings (Blair R, et al.  Transitions in Care and Service Use Among Medicare Beneficiaries in Inpatient Psychiatric Facilities.  HHS Office of the Assistant Secretary for Planning and Evaluation, April 2019).  It seems likely that rates of ED visits will differ for patients in these different post-discharge settings, but there is no adjustment for this in the risk adjustment methodology.  There is no indication that the measure developers examined either the magnitude of these differences or the variation in the discharge locations across different IPFs in order to determine whether the measure should be stratified or adjusted based on discharge location so that it more accurately and fairly compares IPFs.Failure to adjust for propensity of patients to use the ED for chronic conditions. Patients with severe or poorly managed chronic conditions are more likely to have ED visits for exacerbations of those conditions than other patients with the same chronic conditions. Because the numerator of the measure includes ED visits made for any reason, not just visits that are related to mental health conditions, these chronic disease-related visits will increase the rate of ED visits.  Although some types of chronic conditions are included as variables in the risk adjustment model, the presence of a condition does not indicate how severe it is or how well managed it is.  No variables are included in the risk adjustment model to adjust for this (e.g., the rate at which a patient visited the ED for chronic disease exacerbations before the IPF admission), so an IPF that has more patients with poorly managed chronic conditions could inappropriately appear to be delivering lower-quality mental health care. Failure to include variables affecting patient access to other types of health services.  Patients who have low incomes, patients who live in rural areas, and patients who live in areas with shortages of healthcare professionals will have greater difficulties accessing medical services and thereby be more likely to visit EDs for diagnosis and treatment of acute conditions.  According to the Measure Information Form, variables for Medicaid enrollment (assessed through dual Medicare-Medicaid status), rurality, and health professional availability were tested in the modeling and found to have a large and statistically significant impact on the rate of ED visits. However, these variables were not included in the final model used for the measure, and there is no explanation as to why, other than a statement that risk models typically do not control for differences in such external factors.  The Measure Information Form specifically notes that non-dually eligible patients had lower odds (0.901) of an ED visit than dually eligible patients, but it does not explain why dual eligibility was not included in the final model nor does it examine the implications of failing to do so.  While this may have been done in an effort to prevent hiding income-related disparities in treatment by IPFs, it means that an IPF can be penalized for problems that low-income patients face in accessing medical care and other services for conditions that are unrelated to their mental health problems. Inadequate Evaluation of Risk Adjustment Model Performance Because of the many factors that could affect the rate of post-discharge ED visits, a thorough analysis is needed to determine how well the regression model in this measure adjusts for variations in outcomes and factors that are beyond the control of an IPF. The simplistic analysis provided in the Measure Information Form is not adequate to justify use of this measure.  The developers report that the c-statistic for the risk adjustment model was 0.667, which they describe as moderate predictive discrimination.  What the statistic means is that there is only a 66.7% chance that a patient who has a post-discharge ED visit will be classified as higher risk than a patient who does not experience a visit, i.e., a patient will only be classified correctly 2/3 of the time.  In comparison, a coin flip would have a 50% chance of predicting a visit accurately.  Although one should not expect the model to predict 100% of visits if it is believed that hospitals differ in how well they are carrying out discharge planning and facilitating post-discharge transitions, it seems unlikely that a model with a c-statistic of .67 will accurately identify patients who are likely to make ED visits that are unrelated to the IPF's care.  The fact that this statistic is similar to the statistics reported for other measures that use similarly problematic numerators does not mean the model is good.  There is nothing in the Measure Information Form indicating whether alternative risk adjustment models were tested, or whether the model discrimination was evaluated using only ED visits for non-mental health problems, which is where discrimination is most important. The Measure Information Form states that the risk-decile calibration plot indicates a close agreement, even though there is 13% underprediction in the lowest decile, 2-3% underprediction in the highest two deciles, and 4% over-prediction in two of the middle-range deciles.  These types of prediction errors could lead to erroneous classifications of hospitals with the types of patients with these risk characteristics.  The Hosmer-Lemeshow statistic was reportedly statistically significant, which indicates poor calibration.  There is no information indicating that any efforts were made to adjust the model or to test alternative models to achieve better calibration, nor were there any efforts to use alternatives to the Hosmer-Lemeshow statistic to assess calibration.  Instead, the measure developers stated that they recalculated the Hosmer-Lemeshow statistic for 20 smaller samples of cases and found that the statistic was not significant in most of these cases.  However, they do not show the actual results of these analyses. They state that the rationale for doing these additional estimates was that the Hosmer-Lemeshow statistic is more likely to be significant with larger numbers of cases, but the converse of this is also true “ it is less likely to be significant with smaller samples. Failure to find statistically significant results in artificially-restricted samples does not mean that there is no calibration problem. </t>
  </si>
  <si>
    <t>The weaknesses in the measure methodology could cause some hospitals to be inappropriately labeled as worse than expected because of the kinds of patients they treat.  As a result, use of the measure would create an undesirable incentive for IPFs to avoid treating patients with characteristics that are likely to result in higher numbers of ED visits, such as patients with multiple comorbidities and patients who do not have good access to primary care and chronic disease management services.  This would increase inequities in care.</t>
  </si>
  <si>
    <t>Most of the studies cited as demonstrating the importance of this measure do not actually discuss ED visits, so there is little evidence to support the presumption that the rate of ED visits after discharge is a valid measure of the quality of care provided by an IPF.  The Measure Information Form provides no information on how many IPFs would be classified as having ED visit rates that are higher or lower than expected.  Most measures that are similar to this have such high uncertainty in individual hospital scores that most hospitals can only be classified as no different than expected.  If the classifications derived from this measure also change from year to year because of the low reliability of the measure, there would be little benefit to using it. </t>
  </si>
  <si>
    <t>The measure developer used Medicare claims data from July 2019 to July 2021 to develop the measure. 194,531 patients were included in the data analysis. The measure appears to have been developed with the best of intentions as they identified barriers to post-IPF discharge care, such as stigma and poverty, and actions that can be taken by IPFs to reduce the likelihood of ED visits and readmissions following IPF discharge such as aiding the transition to outpatient support, focusing on patient self-efficacy, and maximizing social and peer support." The data seem to indicate that any ED visit was considered in the data analysis, but the measure is for ED visits back to the discharging IPF. Excluding patients who are admitted might incentivize them to admit patients from the ED. Post-discharge death needs to be excluded as well. </t>
  </si>
  <si>
    <t>The first key question here is whether all-cause ED visits after IPF admission are a true marker of IPF care quality. The studies cited are observational and of weak quality, generally showing that having failed to follow up as an outpatient in a timely fashion is associated with higher rates of readmission (not ED visits). This association is unsurprising, but no supportive evidence is given that the relationship is causal”and more importantly, that improving rates of timely outpatient follow up improves readmissions, let alone all-cause ED visits. If the measure is intended to encourage IPFs to proactively focus on discharge planning and community reintegration during patients' IPF stays, then causality will have to be proven.  The second key question, even if you escape the above shortcoming, is who is responsible for this transition. Certainly the IPF has an important role, but this may be dominated by patient-level factors, and more importantly by structural factors like community access to outpatient psychiatric care that the patient can access. It doesn't seem appropriate to place the full weight of this metric (even if it were otherwise valid) on the IPF. By doing so, this risks worsening equity for IPFs that have fewer resources or practice in underserved settings where patients may have more difficulty accessing care (or may use the ED as a PCP). For these reasons, this measure should not be endorsed. </t>
  </si>
  <si>
    <t>Labeling lower resource area centers as poor quality has the potential to worsen equity and may have an unintended distortionary effect on care. The current inability to account for local options for BH follow up or for how often patients may use the ED as their de facto primary care are limitations that could again adversely affect equity.  </t>
  </si>
  <si>
    <t>This is not a valid measure of the quality of PCIs due to serious problems with both the numerator and denominator.  The numerator is both too broad and too narrow:All hospital readmissions are included, regardless of whether they have anything to do with the PCI procedure, the aftercare related to the procedure, or the care associated with the patient's underlying cardiovascular condition.  Patients who are admitted to the hospital for unrelated problems are treated as a failure by the hospital or interventional cardiologists to provide appropriate cardiovascular care.  No information is presented to show what percentage of readmissions following a PCI are related or unrelated to the procedure or the cardiovascular condition that prompted it.Only hospital readmissions are included.  If a patient comes to the emergency department with a complication of the PCI but is not admitted to the hospital, that is not counted as part of the numerator. If a patient dies after discharge from the hospital, that is also treated as a success since there is no readmission. The denominator only includes PCIs performed in hospitals, not PCIs performed in ambulatory surgery centers (ASCs).  Not only does this prevent comparing the outcomes of PCIs performed in the two settings, it creates geographic biases in the measure results.  Because a hospital has greater capabilities to address complications than an ASC, patients whom physicians believe to be at higher risk of such complications will be more likely to have the PCI performed in a hospital than in an ASC.  As a result, the rate of hospital readmissions will likely be higher for the patients who receive a PCI at a hospital.  The availability of ambulatory surgery centers performing PCIs varies significantly across communities, which means the proportion of all PCIs performed in hospitals will also vary significantly.  For example, there are fewer ASCs in states with Certificate of Need laws, and there are fewer ASCs in small communities and rural areas simply because of the smaller number of patients.  As a result, hospitals in states and parts of states where there are more ASCs will have a smaller and higher-risk group of PCI patients than other hospitals do, and so they will likely have higher rates of unplanned hospital visits after the procedure.  It is not clear whether differences in the patients will be fully captured by the patient characteristics included in the risk adjustment model, and the measure does not adjust for the proportion of total PCIs in the community that are performed at the hospital, so hospitals that perform a smaller proportion of the total PCIs in their community could inappropriately appear to be delivering lower-quality care. </t>
  </si>
  <si>
    <t>The concept is of interest to patients and clinicians Unfortunately the measure relies on information not generally available and has not been updated or revalidated The application reports that this measure was developed with input from a technical expert panel that includes patient and caregiver representation.  However there is no information on the number of patients and caregivers or on the demographics of the patients and caregivers.  In a room populated by experts and clinicians some patients will  be intimidated and accept their opinions.   Efforts to ensure open patient and caregiver input are not documented.</t>
  </si>
  <si>
    <t>CBE 0695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</si>
</sst>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ECF0F1"/>
      <name val="Calibri"/>
      <family val="2"/>
      <scheme val="minor"/>
    </font>
    <font>
      <b/>
      <sz val="12"/>
      <color rgb="FFECF0F1"/>
      <name val="Segoe UI"/>
      <family val="2"/>
    </font>
    <font>
      <b/>
      <sz val="12"/>
      <color rgb="FF452DB2"/>
      <name val="Segoe UI"/>
      <family val="2"/>
    </font>
    <font>
      <sz val="11"/>
      <color rgb="FF000000"/>
      <name val="Calibri"/>
      <family val="2"/>
      <scheme val="minor"/>
    </font>
    <font>
      <sz val="11"/>
      <color rgb="FF000000"/>
      <name val="Calibri"/>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70729"/>
        <bgColor indexed="64"/>
      </patternFill>
    </fill>
    <fill>
      <patternFill patternType="solid">
        <fgColor rgb="FF9F9F9F"/>
        <bgColor indexed="64"/>
      </patternFill>
    </fill>
    <fill>
      <patternFill patternType="solid">
        <fgColor rgb="FF452DB2"/>
        <bgColor indexed="64"/>
      </patternFill>
    </fill>
    <fill>
      <patternFill patternType="solid">
        <fgColor rgb="FFD35714"/>
        <bgColor indexed="64"/>
      </patternFill>
    </fill>
    <fill>
      <patternFill patternType="solid">
        <fgColor rgb="FFFFC000"/>
        <bgColor indexed="64"/>
      </patternFill>
    </fill>
    <fill>
      <patternFill patternType="solid">
        <fgColor theme="4" tint="-0.249977111117893"/>
        <bgColor indexed="64"/>
      </patternFill>
    </fill>
    <fill>
      <patternFill patternType="solid">
        <fgColor theme="4" tint="0.7999816888943144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33" borderId="0"/>
    <xf numFmtId="0" fontId="19" fillId="34" borderId="0"/>
    <xf numFmtId="0" fontId="20" fillId="34" borderId="0"/>
    <xf numFmtId="0" fontId="18" fillId="35" borderId="0"/>
    <xf numFmtId="0" fontId="18" fillId="36" borderId="0"/>
    <xf numFmtId="0" fontId="21" fillId="37" borderId="0"/>
  </cellStyleXfs>
  <cellXfs count="16">
    <xf numFmtId="0" fontId="0" fillId="0" borderId="0" xfId="0"/>
    <xf numFmtId="0" fontId="0" fillId="0" borderId="0" xfId="0" applyAlignment="1">
      <alignment horizontal="left" vertical="top"/>
    </xf>
    <xf numFmtId="0" fontId="0" fillId="0" borderId="0" xfId="0" applyAlignment="1">
      <alignment horizontal="left" vertical="top" wrapText="1"/>
    </xf>
    <xf numFmtId="9" fontId="0" fillId="0" borderId="0" xfId="0" applyNumberFormat="1" applyAlignment="1">
      <alignment horizontal="left" vertical="top"/>
    </xf>
    <xf numFmtId="0" fontId="13" fillId="38" borderId="0" xfId="0" applyFont="1" applyFill="1" applyAlignment="1">
      <alignment horizontal="left" vertical="top" wrapText="1"/>
    </xf>
    <xf numFmtId="0" fontId="16" fillId="0" borderId="0" xfId="0" applyFont="1" applyAlignment="1">
      <alignment horizontal="left" vertical="top"/>
    </xf>
    <xf numFmtId="0" fontId="16" fillId="0" borderId="0" xfId="0" applyFont="1" applyAlignment="1">
      <alignment horizontal="left" vertical="top" wrapText="1"/>
    </xf>
    <xf numFmtId="9" fontId="0" fillId="0" borderId="10" xfId="0" applyNumberFormat="1" applyBorder="1" applyAlignment="1">
      <alignment horizontal="left" vertical="top"/>
    </xf>
    <xf numFmtId="9" fontId="0" fillId="39" borderId="0" xfId="0" applyNumberFormat="1" applyFill="1" applyAlignment="1">
      <alignment horizontal="left" vertical="top"/>
    </xf>
    <xf numFmtId="9" fontId="0" fillId="39" borderId="10" xfId="0" applyNumberFormat="1" applyFill="1" applyBorder="1" applyAlignment="1">
      <alignment horizontal="left" vertical="top"/>
    </xf>
    <xf numFmtId="0" fontId="16" fillId="39" borderId="0" xfId="0" applyFont="1" applyFill="1" applyAlignment="1">
      <alignment horizontal="left" vertical="top"/>
    </xf>
    <xf numFmtId="0" fontId="0" fillId="39" borderId="0" xfId="0" applyFill="1" applyAlignment="1">
      <alignment horizontal="left" vertical="top" wrapText="1"/>
    </xf>
    <xf numFmtId="0" fontId="0" fillId="39" borderId="10" xfId="0" applyFill="1" applyBorder="1" applyAlignment="1">
      <alignment horizontal="left" vertical="top" wrapText="1"/>
    </xf>
    <xf numFmtId="0" fontId="16" fillId="39" borderId="0" xfId="0" applyFont="1" applyFill="1" applyAlignment="1">
      <alignment horizontal="left" vertical="top" wrapText="1"/>
    </xf>
    <xf numFmtId="0" fontId="0" fillId="0" borderId="10" xfId="0" applyBorder="1" applyAlignment="1">
      <alignment horizontal="left" vertical="top" wrapText="1"/>
    </xf>
    <xf numFmtId="0" fontId="22" fillId="0" borderId="0" xfId="0" applyFont="1"/>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PDuplicateRow" xfId="45" xr:uid="{5B09140E-4DDB-4162-B262-B9795A7F80F4}"/>
    <cellStyle name="PPHeaderColumn" xfId="43" xr:uid="{3A1DA3B6-110D-4826-A0FD-C22253B26130}"/>
    <cellStyle name="PPHeaderRequired" xfId="44" xr:uid="{19F077D6-7103-47F1-9BF7-3C299453F4D3}"/>
    <cellStyle name="PPHeaderTop" xfId="42" xr:uid="{AE216F97-E29B-4317-B62E-3DB732317EF8}"/>
    <cellStyle name="PPInvalidValue" xfId="46" xr:uid="{8746D9E8-C1A2-478F-B35A-6775D7E35597}"/>
    <cellStyle name="PPMissingValue" xfId="47" xr:uid="{FB78FA04-D75B-46C7-A5FE-801936C2EEB8}"/>
    <cellStyle name="Title" xfId="1" builtinId="15" customBuiltin="1"/>
    <cellStyle name="Total" xfId="17" builtinId="25" customBuiltin="1"/>
    <cellStyle name="Warning Text" xfId="14" builtinId="11" customBuiltin="1"/>
  </cellStyles>
  <dxfs count="48">
    <dxf>
      <fill>
        <patternFill>
          <bgColor rgb="FFFF5050"/>
        </patternFill>
      </fill>
    </dxf>
    <dxf>
      <fill>
        <patternFill>
          <bgColor rgb="FFFF5050"/>
        </patternFill>
      </fill>
    </dxf>
    <dxf>
      <fill>
        <patternFill>
          <bgColor rgb="FFFF5050"/>
        </patternFill>
      </fill>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dxf>
    <dxf>
      <fill>
        <patternFill patternType="none">
          <fgColor indexed="64"/>
          <bgColor indexed="65"/>
        </patternFill>
      </fill>
      <alignment horizontal="left" vertical="top" textRotation="0" wrapText="0" indent="0" justifyLastLine="0" shrinkToFit="0" readingOrder="0"/>
    </dxf>
    <dxf>
      <alignment horizontal="left" vertical="top" textRotation="0" wrapText="1" indent="0" justifyLastLine="0" shrinkToFit="0" readingOrder="0"/>
    </dxf>
    <dxf>
      <font>
        <b val="0"/>
        <i val="0"/>
        <strike val="0"/>
        <condense val="0"/>
        <extend val="0"/>
        <outline val="0"/>
        <shadow val="0"/>
        <u val="none"/>
        <vertAlign val="baseline"/>
        <sz val="11"/>
        <color rgb="FF000000"/>
        <name val="Calibri"/>
        <family val="2"/>
        <scheme val="none"/>
      </font>
      <fill>
        <patternFill patternType="none"/>
      </fill>
    </dxf>
    <dxf>
      <font>
        <b val="0"/>
        <i val="0"/>
        <strike val="0"/>
        <condense val="0"/>
        <extend val="0"/>
        <outline val="0"/>
        <shadow val="0"/>
        <u val="none"/>
        <vertAlign val="baseline"/>
        <sz val="11"/>
        <color rgb="FF000000"/>
        <name val="Calibri"/>
        <family val="2"/>
        <scheme val="none"/>
      </font>
      <fill>
        <patternFill patternType="none"/>
      </fill>
    </dxf>
    <dxf>
      <font>
        <b val="0"/>
        <i val="0"/>
        <strike val="0"/>
        <condense val="0"/>
        <extend val="0"/>
        <outline val="0"/>
        <shadow val="0"/>
        <u val="none"/>
        <vertAlign val="baseline"/>
        <sz val="11"/>
        <color rgb="FF000000"/>
        <name val="Calibri"/>
        <family val="2"/>
        <scheme val="none"/>
      </font>
      <fill>
        <patternFill patternType="none"/>
      </fill>
    </dxf>
    <dxf>
      <font>
        <b val="0"/>
        <i val="0"/>
        <strike val="0"/>
        <condense val="0"/>
        <extend val="0"/>
        <outline val="0"/>
        <shadow val="0"/>
        <u val="none"/>
        <vertAlign val="baseline"/>
        <sz val="11"/>
        <color rgb="FF000000"/>
        <name val="Calibri"/>
        <family val="2"/>
        <scheme val="none"/>
      </font>
      <fill>
        <patternFill patternType="none"/>
      </fill>
    </dxf>
    <dxf>
      <font>
        <b val="0"/>
        <i val="0"/>
        <strike val="0"/>
        <condense val="0"/>
        <extend val="0"/>
        <outline val="0"/>
        <shadow val="0"/>
        <u val="none"/>
        <vertAlign val="baseline"/>
        <sz val="11"/>
        <color rgb="FF000000"/>
        <name val="Calibri"/>
        <family val="2"/>
        <scheme val="none"/>
      </font>
      <fill>
        <patternFill patternType="none">
          <fgColor indexed="64"/>
          <bgColor theme="9" tint="0.39997558519241921"/>
        </patternFill>
      </fill>
    </dxf>
    <dxf>
      <font>
        <b val="0"/>
        <i val="0"/>
        <strike val="0"/>
        <condense val="0"/>
        <extend val="0"/>
        <outline val="0"/>
        <shadow val="0"/>
        <u val="none"/>
        <vertAlign val="baseline"/>
        <sz val="11"/>
        <color rgb="FF000000"/>
        <name val="Calibri"/>
        <family val="2"/>
        <scheme val="none"/>
      </font>
      <fill>
        <patternFill patternType="none"/>
      </fill>
    </dxf>
    <dxf>
      <font>
        <b val="0"/>
        <i val="0"/>
        <strike val="0"/>
        <condense val="0"/>
        <extend val="0"/>
        <outline val="0"/>
        <shadow val="0"/>
        <u val="none"/>
        <vertAlign val="baseline"/>
        <sz val="11"/>
        <color rgb="FF000000"/>
        <name val="Calibri"/>
        <family val="2"/>
        <scheme val="none"/>
      </font>
      <fill>
        <patternFill patternType="none">
          <fgColor indexed="64"/>
          <bgColor rgb="FF7030A0"/>
        </patternFill>
      </fill>
    </dxf>
    <dxf>
      <font>
        <b val="0"/>
        <i val="0"/>
        <strike val="0"/>
        <condense val="0"/>
        <extend val="0"/>
        <outline val="0"/>
        <shadow val="0"/>
        <u val="none"/>
        <vertAlign val="baseline"/>
        <sz val="11"/>
        <color rgb="FF000000"/>
        <name val="Calibri"/>
        <family val="2"/>
        <scheme val="none"/>
      </font>
      <fill>
        <patternFill patternType="none"/>
      </fill>
    </dxf>
    <dxf>
      <font>
        <b val="0"/>
        <i val="0"/>
        <strike val="0"/>
        <condense val="0"/>
        <extend val="0"/>
        <outline val="0"/>
        <shadow val="0"/>
        <u val="none"/>
        <vertAlign val="baseline"/>
        <sz val="11"/>
        <color rgb="FF000000"/>
        <name val="Calibri"/>
        <family val="2"/>
        <scheme val="none"/>
      </font>
      <fill>
        <patternFill patternType="none"/>
      </fill>
    </dxf>
    <dxf>
      <font>
        <b val="0"/>
        <i val="0"/>
        <strike val="0"/>
        <condense val="0"/>
        <extend val="0"/>
        <outline val="0"/>
        <shadow val="0"/>
        <u val="none"/>
        <vertAlign val="baseline"/>
        <sz val="11"/>
        <color rgb="FF000000"/>
        <name val="Calibri"/>
        <family val="2"/>
        <scheme val="none"/>
      </font>
      <fill>
        <patternFill patternType="none"/>
      </fill>
    </dxf>
    <dxf>
      <font>
        <b val="0"/>
        <i val="0"/>
        <strike val="0"/>
        <condense val="0"/>
        <extend val="0"/>
        <outline val="0"/>
        <shadow val="0"/>
        <u val="none"/>
        <vertAlign val="baseline"/>
        <sz val="11"/>
        <color rgb="FF000000"/>
        <name val="Calibri"/>
        <family val="2"/>
        <scheme val="none"/>
      </font>
      <fill>
        <patternFill patternType="none">
          <fgColor indexed="64"/>
          <bgColor theme="9" tint="0.39997558519241921"/>
        </patternFill>
      </fill>
    </dxf>
    <dxf>
      <font>
        <b val="0"/>
        <i val="0"/>
        <strike val="0"/>
        <condense val="0"/>
        <extend val="0"/>
        <outline val="0"/>
        <shadow val="0"/>
        <u val="none"/>
        <vertAlign val="baseline"/>
        <sz val="11"/>
        <color rgb="FF000000"/>
        <name val="Calibri"/>
        <family val="2"/>
        <scheme val="none"/>
      </font>
      <fill>
        <patternFill patternType="none"/>
      </fill>
    </dxf>
    <dxf>
      <fill>
        <patternFill patternType="none"/>
      </fill>
    </dxf>
    <dxf>
      <font>
        <b val="0"/>
        <i val="0"/>
        <strike val="0"/>
        <condense val="0"/>
        <extend val="0"/>
        <outline val="0"/>
        <shadow val="0"/>
        <u val="none"/>
        <vertAlign val="baseline"/>
        <sz val="11"/>
        <color rgb="FF000000"/>
        <name val="Calibri"/>
        <family val="2"/>
        <scheme val="none"/>
      </font>
      <fill>
        <patternFill patternType="none"/>
      </fill>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left" vertical="top" textRotation="0" wrapText="1" indent="0" justifyLastLine="0" shrinkToFit="0" readingOrder="0"/>
    </dxf>
    <dxf>
      <font>
        <b val="0"/>
        <i val="0"/>
        <strike val="0"/>
        <condense val="0"/>
        <extend val="0"/>
        <outline val="0"/>
        <shadow val="0"/>
        <u val="none"/>
        <vertAlign val="baseline"/>
        <sz val="11"/>
        <color rgb="FF000000"/>
        <name val="Calibri"/>
        <family val="2"/>
        <scheme val="none"/>
      </font>
      <fill>
        <patternFill patternType="none"/>
      </fill>
    </dxf>
    <dxf>
      <font>
        <b val="0"/>
        <i val="0"/>
        <strike val="0"/>
        <condense val="0"/>
        <extend val="0"/>
        <outline val="0"/>
        <shadow val="0"/>
        <u val="none"/>
        <vertAlign val="baseline"/>
        <sz val="11"/>
        <color rgb="FF000000"/>
        <name val="Calibri"/>
        <family val="2"/>
        <scheme val="none"/>
      </font>
      <fill>
        <patternFill patternType="none"/>
      </fill>
    </dxf>
    <dxf>
      <font>
        <b val="0"/>
        <i val="0"/>
        <strike val="0"/>
        <condense val="0"/>
        <extend val="0"/>
        <outline val="0"/>
        <shadow val="0"/>
        <u val="none"/>
        <vertAlign val="baseline"/>
        <sz val="11"/>
        <color rgb="FF000000"/>
        <name val="Calibri"/>
        <family val="2"/>
        <scheme val="none"/>
      </font>
      <fill>
        <patternFill patternType="none"/>
      </fill>
    </dxf>
    <dxf>
      <font>
        <b val="0"/>
        <i val="0"/>
        <strike val="0"/>
        <condense val="0"/>
        <extend val="0"/>
        <outline val="0"/>
        <shadow val="0"/>
        <u val="none"/>
        <vertAlign val="baseline"/>
        <sz val="11"/>
        <color rgb="FF000000"/>
        <name val="Calibri"/>
        <family val="2"/>
        <scheme val="none"/>
      </font>
      <fill>
        <patternFill patternType="none"/>
      </fill>
    </dxf>
    <dxf>
      <fill>
        <patternFill patternType="none"/>
      </fill>
    </dxf>
    <dxf>
      <font>
        <b val="0"/>
        <i val="0"/>
        <strike val="0"/>
        <condense val="0"/>
        <extend val="0"/>
        <outline val="0"/>
        <shadow val="0"/>
        <u val="none"/>
        <vertAlign val="baseline"/>
        <sz val="11"/>
        <color rgb="FF000000"/>
        <name val="Calibri"/>
        <family val="2"/>
        <scheme val="none"/>
      </font>
      <fill>
        <patternFill patternType="none"/>
      </fill>
    </dxf>
    <dxf>
      <font>
        <b val="0"/>
        <i val="0"/>
        <strike val="0"/>
        <condense val="0"/>
        <extend val="0"/>
        <outline val="0"/>
        <shadow val="0"/>
        <u val="none"/>
        <vertAlign val="baseline"/>
        <sz val="11"/>
        <color rgb="FF000000"/>
        <name val="Calibri"/>
        <family val="2"/>
        <scheme val="none"/>
      </font>
      <fill>
        <patternFill patternType="none"/>
      </fill>
    </dxf>
    <dxf>
      <font>
        <b val="0"/>
        <i val="0"/>
        <strike val="0"/>
        <condense val="0"/>
        <extend val="0"/>
        <outline val="0"/>
        <shadow val="0"/>
        <u val="none"/>
        <vertAlign val="baseline"/>
        <sz val="11"/>
        <color rgb="FF000000"/>
        <name val="Calibri"/>
        <family val="2"/>
        <scheme val="none"/>
      </font>
      <fill>
        <patternFill patternType="none"/>
      </fill>
    </dxf>
    <dxf>
      <font>
        <b val="0"/>
        <i val="0"/>
        <strike val="0"/>
        <condense val="0"/>
        <extend val="0"/>
        <outline val="0"/>
        <shadow val="0"/>
        <u val="none"/>
        <vertAlign val="baseline"/>
        <sz val="11"/>
        <color rgb="FF000000"/>
        <name val="Calibri"/>
        <family val="2"/>
        <scheme val="none"/>
      </font>
      <fill>
        <patternFill patternType="none"/>
      </fill>
    </dxf>
    <dxf>
      <font>
        <b val="0"/>
        <i val="0"/>
        <strike val="0"/>
        <condense val="0"/>
        <extend val="0"/>
        <outline val="0"/>
        <shadow val="0"/>
        <u val="none"/>
        <vertAlign val="baseline"/>
        <sz val="11"/>
        <color rgb="FF000000"/>
        <name val="Calibri"/>
        <family val="2"/>
        <scheme val="none"/>
      </font>
      <fill>
        <patternFill patternType="none"/>
      </fill>
    </dxf>
    <dxf>
      <font>
        <b val="0"/>
        <i val="0"/>
        <strike val="0"/>
        <condense val="0"/>
        <extend val="0"/>
        <outline val="0"/>
        <shadow val="0"/>
        <u val="none"/>
        <vertAlign val="baseline"/>
        <sz val="11"/>
        <color rgb="FF000000"/>
        <name val="Calibri"/>
        <family val="2"/>
        <scheme val="none"/>
      </font>
      <fill>
        <patternFill patternType="none">
          <fgColor indexed="64"/>
          <bgColor theme="9" tint="0.39997558519241921"/>
        </patternFill>
      </fill>
    </dxf>
    <dxf>
      <font>
        <b val="0"/>
        <i val="0"/>
        <strike val="0"/>
        <condense val="0"/>
        <extend val="0"/>
        <outline val="0"/>
        <shadow val="0"/>
        <u val="none"/>
        <vertAlign val="baseline"/>
        <sz val="11"/>
        <color rgb="FF000000"/>
        <name val="Calibri"/>
        <family val="2"/>
        <scheme val="none"/>
      </font>
      <fill>
        <patternFill patternType="none"/>
      </fill>
    </dxf>
    <dxf>
      <fill>
        <patternFill patternType="none"/>
      </fill>
    </dxf>
    <dxf>
      <font>
        <b val="0"/>
        <i val="0"/>
        <strike val="0"/>
        <condense val="0"/>
        <extend val="0"/>
        <outline val="0"/>
        <shadow val="0"/>
        <u val="none"/>
        <vertAlign val="baseline"/>
        <sz val="11"/>
        <color rgb="FF000000"/>
        <name val="Calibri"/>
        <family val="2"/>
        <scheme val="none"/>
      </font>
      <fill>
        <patternFill patternType="none"/>
      </fill>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left" vertical="top" textRotation="0" wrapText="1" indent="0" justifyLastLine="0" shrinkToFit="0" readingOrder="0"/>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C89B180-6B06-4F74-8997-9998E2D91F5B}" name="Table2" displayName="Table2" ref="A10:M31" totalsRowShown="0" headerRowDxfId="47" dataDxfId="46">
  <autoFilter ref="A10:M31" xr:uid="{0C89B180-6B06-4F74-8997-9998E2D91F5B}"/>
  <tableColumns count="13">
    <tableColumn id="1" xr3:uid="{523CA5F8-3CB6-4FF0-ABD0-6FD5D495B256}" name="Importance Rating" dataDxfId="45"/>
    <tableColumn id="2" xr3:uid="{3DD5B7F3-B512-4F0C-8ECB-F13B2001213D}" name="Importance" dataDxfId="44"/>
    <tableColumn id="3" xr3:uid="{E6B6395C-12C5-4806-BE9D-D288EB422F38}" name="Feasibility Rating" dataDxfId="43"/>
    <tableColumn id="4" xr3:uid="{0D95F632-D126-425A-9269-50D1B97EEA70}" name="Feasibility Acceptance" dataDxfId="42"/>
    <tableColumn id="5" xr3:uid="{9DCBEE31-0005-4E9C-B537-4BECEC1CA3A9}" name="Scientific Acceptability Reliability Rating" dataDxfId="41"/>
    <tableColumn id="6" xr3:uid="{0C841FC5-F7E6-4711-8924-879690D942A8}" name="Scientific Acceptability Reliability" dataDxfId="40"/>
    <tableColumn id="7" xr3:uid="{AB0C1976-417B-40FA-A9F0-FAB06DFE74DE}" name="Scientific Acceptability Validity Rating" dataDxfId="39"/>
    <tableColumn id="8" xr3:uid="{79E9E476-9E83-4E8D-991A-7C4E49C51F10}" name="Scientific Acceptability Validity" dataDxfId="38"/>
    <tableColumn id="9" xr3:uid="{12B47F95-FF61-4E68-B2C7-73BE232825EB}" name="Equity Rating" dataDxfId="37"/>
    <tableColumn id="10" xr3:uid="{BA7B5039-F233-45EF-BFC0-AEB96965A48A}" name="Equity" dataDxfId="36"/>
    <tableColumn id="11" xr3:uid="{4AE4AFA7-742A-447C-BA13-E66BD52E8063}" name="Use and Usability Rating" dataDxfId="35"/>
    <tableColumn id="12" xr3:uid="{839469DD-BBF5-470E-BAFD-4570702715E3}" name="Use and Usability" dataDxfId="34"/>
    <tableColumn id="13" xr3:uid="{5269DE2C-3E05-4021-B292-5B9A8F64E906}" name="Summary" dataDxfId="3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ED18C15-CF23-4967-952F-4728E201546D}" name="Table1" displayName="Table1" ref="A10:M31" totalsRowShown="0" headerRowDxfId="32" dataDxfId="31">
  <autoFilter ref="A10:M31" xr:uid="{1ED18C15-CF23-4967-952F-4728E201546D}"/>
  <tableColumns count="13">
    <tableColumn id="1" xr3:uid="{7D8C9384-7518-4478-BF38-6D0DB197BB0D}" name="Importance Rating" dataDxfId="30"/>
    <tableColumn id="2" xr3:uid="{64DBB9FA-9A53-477C-83BC-B6F6304D3E0D}" name="Importance" dataDxfId="29"/>
    <tableColumn id="3" xr3:uid="{F3B5FE49-CF27-4EBA-81BE-450064491B5A}" name="Feasibility Rating" dataDxfId="28"/>
    <tableColumn id="4" xr3:uid="{91064769-DDCD-4762-BFC2-0A6F46F62338}" name="Feasibility Acceptance" dataDxfId="27"/>
    <tableColumn id="5" xr3:uid="{5A6CF8DF-F622-4018-93AC-20A85047BEC5}" name="Scientific Acceptability Reliability Rating" dataDxfId="26"/>
    <tableColumn id="6" xr3:uid="{9A7AD2E2-9A83-4573-89BB-4E7034AC2117}" name="Scientific Acceptability Reliability" dataDxfId="25"/>
    <tableColumn id="7" xr3:uid="{F8764A23-3530-4933-A1BF-E1CF7A275E95}" name="Scientific Acceptability Validity Rating" dataDxfId="24"/>
    <tableColumn id="8" xr3:uid="{F8938F36-C2E4-4C02-88B7-33BF4600A5D1}" name="Scientific Acceptability Validity" dataDxfId="23"/>
    <tableColumn id="9" xr3:uid="{0F47D426-07F9-4CA8-B763-159E5658333C}" name="Equity Rating" dataDxfId="22"/>
    <tableColumn id="10" xr3:uid="{3FBFE212-44A5-4D61-8049-087AD70871D7}" name="Equity" dataDxfId="21"/>
    <tableColumn id="11" xr3:uid="{E5EAF4E6-636E-492F-9275-782247048701}" name="Use and Usability Rating" dataDxfId="20"/>
    <tableColumn id="12" xr3:uid="{F650A0F7-5EB3-4EFF-BADF-9E98CC1C31CE}" name="Use and Usability" dataDxfId="19"/>
    <tableColumn id="13" xr3:uid="{03103232-A098-4C88-A2DF-7034A7723F6D}" name="Summary" dataDxfId="1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92D96A4-878B-460D-92AA-14D1659531A3}" name="Table3" displayName="Table3" ref="A10:M30" totalsRowShown="0" headerRowDxfId="17" dataDxfId="16">
  <autoFilter ref="A10:M30" xr:uid="{A92D96A4-878B-460D-92AA-14D1659531A3}"/>
  <tableColumns count="13">
    <tableColumn id="1" xr3:uid="{7257CB93-7595-402B-A635-32BFAD908B68}" name="Importance Rating" dataDxfId="15"/>
    <tableColumn id="2" xr3:uid="{495BA24D-70E5-45B3-9663-79988F076462}" name="Importance" dataDxfId="14"/>
    <tableColumn id="3" xr3:uid="{295B07E7-B64B-468D-88BC-B66DB2501AF7}" name="Feasibility Rating" dataDxfId="13"/>
    <tableColumn id="4" xr3:uid="{EE9A3B33-4524-4546-8680-5A9E958F3439}" name="Feasibility Acceptance" dataDxfId="12"/>
    <tableColumn id="5" xr3:uid="{7F4331F6-B0EF-41FA-A1B7-A3986B0BE2F9}" name="Scientific Acceptability Reliability Rating" dataDxfId="11"/>
    <tableColumn id="6" xr3:uid="{AD1B7211-471C-4F20-A843-6D2A38CB8582}" name="Scientific Acceptability Reliability" dataDxfId="10"/>
    <tableColumn id="7" xr3:uid="{A2359442-4179-4788-9C5A-5F86554082C2}" name="Scientific Acceptability Validity Rating" dataDxfId="9"/>
    <tableColumn id="8" xr3:uid="{B868C93C-AB80-42C8-9935-D4D33A68A27B}" name="Scientific Acceptability Validity" dataDxfId="8"/>
    <tableColumn id="9" xr3:uid="{C5AD9D7B-45A4-4A1E-A768-824C9B25E3ED}" name="Equity Rating" dataDxfId="7"/>
    <tableColumn id="10" xr3:uid="{4A79062E-2C2F-4A0C-B0E1-5F9B23E1525A}" name="Equity" dataDxfId="6"/>
    <tableColumn id="11" xr3:uid="{F13A2477-E0A4-4288-B6E2-1EDE1571858C}" name="Use and Usability Rating" dataDxfId="5"/>
    <tableColumn id="12" xr3:uid="{F35F491C-8387-4A1F-B12A-8860033069FA}" name="Use and Usability" dataDxfId="4"/>
    <tableColumn id="13" xr3:uid="{CA0CE9D8-86A4-4E44-8BEE-4E18C4432A59}" name="Summary" dataDxfId="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261E0-416D-4A74-82FF-694C1F6F4E06}">
  <sheetPr>
    <tabColor theme="4" tint="-0.249977111117893"/>
  </sheetPr>
  <dimension ref="A1:M31"/>
  <sheetViews>
    <sheetView tabSelected="1" workbookViewId="0">
      <pane ySplit="10" topLeftCell="A11" activePane="bottomLeft" state="frozen"/>
      <selection pane="bottomLeft" activeCell="B12" sqref="B12"/>
    </sheetView>
  </sheetViews>
  <sheetFormatPr defaultColWidth="8.85546875" defaultRowHeight="15" x14ac:dyDescent="0.25"/>
  <cols>
    <col min="1" max="1" width="23.140625" style="1" customWidth="1"/>
    <col min="2" max="2" width="30.7109375" style="2" customWidth="1"/>
    <col min="3" max="3" width="15" style="1" customWidth="1"/>
    <col min="4" max="4" width="30.7109375" style="2" customWidth="1"/>
    <col min="5" max="5" width="23.140625" style="1" customWidth="1"/>
    <col min="6" max="6" width="30.7109375" style="2" customWidth="1"/>
    <col min="7" max="7" width="23.140625" style="1" customWidth="1"/>
    <col min="8" max="8" width="30.7109375" style="2" customWidth="1"/>
    <col min="9" max="9" width="23.140625" style="1" customWidth="1"/>
    <col min="10" max="10" width="30.7109375" style="2" customWidth="1"/>
    <col min="11" max="11" width="23.140625" style="1" customWidth="1"/>
    <col min="12" max="12" width="30.7109375" style="2" customWidth="1"/>
    <col min="13" max="13" width="45.7109375" style="2" customWidth="1"/>
    <col min="14" max="16384" width="8.85546875" style="1"/>
  </cols>
  <sheetData>
    <row r="1" spans="1:13" x14ac:dyDescent="0.25">
      <c r="A1" s="5" t="s">
        <v>22</v>
      </c>
    </row>
    <row r="2" spans="1:13" x14ac:dyDescent="0.25">
      <c r="A2" s="5" t="s">
        <v>23</v>
      </c>
    </row>
    <row r="4" spans="1:13" s="2" customFormat="1" x14ac:dyDescent="0.25">
      <c r="A4" s="4" t="s">
        <v>0</v>
      </c>
      <c r="B4" s="4" t="str">
        <f>IF(A5&gt;=0.75,"CONSENSUS: Met",IF(A6&gt;=0.75,"CONSENSUS: Not met but addressable",IF(A7&gt;=0.75,"CONSENSUS: Not Met","NO CONSENSUS")))</f>
        <v>NO CONSENSUS</v>
      </c>
      <c r="C4" s="4" t="s">
        <v>1</v>
      </c>
      <c r="D4" s="4" t="str">
        <f>IF(C5&gt;=0.75,"CONSENSUS: Met",IF(C6&gt;=0.75,"CONSENSUS: Not met but addressable",IF(C7&gt;=0.75,"CONSENSUS: Not Met","NO CONSENSUS")))</f>
        <v>CONSENSUS: Met</v>
      </c>
      <c r="E4" s="4" t="s">
        <v>2</v>
      </c>
      <c r="F4" s="4" t="str">
        <f>IF(E5&gt;=0.75,"CONSENSUS: Met",IF(E6&gt;=0.75,"CONSENSUS: Not met but addressable",IF(E7&gt;=0.75,"CONSENSUS: Not Met","NO CONSENSUS")))</f>
        <v>NO CONSENSUS</v>
      </c>
      <c r="G4" s="4" t="s">
        <v>3</v>
      </c>
      <c r="H4" s="4" t="str">
        <f>IF(G5&gt;=0.75,"CONSENSUS: Met",IF(G6&gt;=0.75,"CONSENSUS: Not met but addressable",IF(G7&gt;=0.75,"CONSENSUS: Not Met","NO CONSENSUS")))</f>
        <v>NO CONSENSUS</v>
      </c>
      <c r="I4" s="4" t="s">
        <v>4</v>
      </c>
      <c r="J4" s="4" t="str">
        <f>IF(I5&gt;=0.75,"CONSENSUS: Met",IF(I6&gt;=0.75,"CONSENSUS: Not met but addressable",IF(I7&gt;=0.75,"CONSENSUS: Not Met","NO CONSENSUS")))</f>
        <v>NO CONSENSUS</v>
      </c>
      <c r="K4" s="4" t="s">
        <v>5</v>
      </c>
      <c r="L4" s="4" t="str">
        <f>IF(K5&gt;=0.75,"CONSENSUS: Met",IF(K6&gt;=0.75,"CONSENSUS: Not met but addressable",IF(K7&gt;=0.75,"CONSENSUS: Not Met","No Consensus")))</f>
        <v>No Consensus</v>
      </c>
    </row>
    <row r="5" spans="1:13" x14ac:dyDescent="0.25">
      <c r="A5" s="8">
        <f>COUNTIF(A$11:A$100, "Met")/A$8</f>
        <v>0.66666666666666663</v>
      </c>
      <c r="B5" s="11" t="s">
        <v>6</v>
      </c>
      <c r="C5" s="3">
        <f>COUNTIF(C$11:C$100, "Met")/C$8</f>
        <v>0.95238095238095233</v>
      </c>
      <c r="D5" s="2" t="s">
        <v>6</v>
      </c>
      <c r="E5" s="8">
        <f>COUNTIF(E$11:E$100, "Met")/E$8</f>
        <v>0.5714285714285714</v>
      </c>
      <c r="F5" s="11" t="s">
        <v>6</v>
      </c>
      <c r="G5" s="3">
        <f>COUNTIF(G$11:G$100, "Met")/G$8</f>
        <v>0.5714285714285714</v>
      </c>
      <c r="H5" s="2" t="s">
        <v>6</v>
      </c>
      <c r="I5" s="8">
        <f>COUNTIF(I$11:I$100, "Met")/I$8</f>
        <v>0.7142857142857143</v>
      </c>
      <c r="J5" s="11" t="s">
        <v>6</v>
      </c>
      <c r="K5" s="3">
        <f>COUNTIF(K$11:K$100, "Met")/K$8</f>
        <v>0.61904761904761907</v>
      </c>
      <c r="L5" s="2" t="s">
        <v>6</v>
      </c>
    </row>
    <row r="6" spans="1:13" x14ac:dyDescent="0.25">
      <c r="A6" s="8">
        <f>COUNTIF(A$11:A$100, "Not met but addressable")/A$8</f>
        <v>0.19047619047619047</v>
      </c>
      <c r="B6" s="11" t="s">
        <v>7</v>
      </c>
      <c r="C6" s="3">
        <f>COUNTIF(C$11:C$100, "Not met but addressable")/C$8</f>
        <v>0</v>
      </c>
      <c r="D6" s="2" t="s">
        <v>7</v>
      </c>
      <c r="E6" s="8">
        <f>COUNTIF(E$11:E$100, "Not met but addressable")/E$8</f>
        <v>0.2857142857142857</v>
      </c>
      <c r="F6" s="11" t="s">
        <v>7</v>
      </c>
      <c r="G6" s="3">
        <f>COUNTIF(G$11:G$100, "Not met but addressable")/G$8</f>
        <v>0.14285714285714285</v>
      </c>
      <c r="H6" s="2" t="s">
        <v>7</v>
      </c>
      <c r="I6" s="8">
        <f>COUNTIF(I$11:I$100, "Not met but addressable")/I$8</f>
        <v>0.14285714285714285</v>
      </c>
      <c r="J6" s="11" t="s">
        <v>7</v>
      </c>
      <c r="K6" s="3">
        <f>COUNTIF(K$11:K$100, "Not met but addressable")/K$8</f>
        <v>0.19047619047619047</v>
      </c>
      <c r="L6" s="2" t="s">
        <v>7</v>
      </c>
    </row>
    <row r="7" spans="1:13" x14ac:dyDescent="0.25">
      <c r="A7" s="9">
        <f>COUNTIF(A$11:A$100, "Not Met")/A$8</f>
        <v>0.14285714285714285</v>
      </c>
      <c r="B7" s="12" t="s">
        <v>8</v>
      </c>
      <c r="C7" s="7">
        <f>COUNTIF(C$11:C$100, "Not Met")/C$8</f>
        <v>4.7619047619047616E-2</v>
      </c>
      <c r="D7" s="14" t="s">
        <v>8</v>
      </c>
      <c r="E7" s="9">
        <f>COUNTIF(E$11:E$100, "Not Met")/E$8</f>
        <v>0.14285714285714285</v>
      </c>
      <c r="F7" s="12" t="s">
        <v>8</v>
      </c>
      <c r="G7" s="7">
        <f>COUNTIF(G$11:G$100, "Not Met")/G$8</f>
        <v>0.2857142857142857</v>
      </c>
      <c r="H7" s="14" t="s">
        <v>8</v>
      </c>
      <c r="I7" s="9">
        <f>COUNTIF(I$11:I$100, "Not Met")/I$8</f>
        <v>0.14285714285714285</v>
      </c>
      <c r="J7" s="12" t="s">
        <v>8</v>
      </c>
      <c r="K7" s="7">
        <f>COUNTIF(K$11:K$100, "Not Met")/K$8</f>
        <v>0.19047619047619047</v>
      </c>
      <c r="L7" s="14" t="s">
        <v>8</v>
      </c>
    </row>
    <row r="8" spans="1:13" s="5" customFormat="1" x14ac:dyDescent="0.25">
      <c r="A8" s="10">
        <f>COUNTA(A$11:A$60)</f>
        <v>21</v>
      </c>
      <c r="B8" s="13" t="s">
        <v>9</v>
      </c>
      <c r="C8" s="5">
        <f>COUNTA(C$11:C$60)</f>
        <v>21</v>
      </c>
      <c r="D8" s="6" t="s">
        <v>9</v>
      </c>
      <c r="E8" s="10">
        <f>COUNTA(E$11:E$60)</f>
        <v>21</v>
      </c>
      <c r="F8" s="13" t="s">
        <v>9</v>
      </c>
      <c r="G8" s="5">
        <f>COUNTA(G$11:G$60)</f>
        <v>21</v>
      </c>
      <c r="H8" s="6" t="s">
        <v>9</v>
      </c>
      <c r="I8" s="10">
        <f>COUNTA(I$11:I$60)</f>
        <v>21</v>
      </c>
      <c r="J8" s="13" t="s">
        <v>9</v>
      </c>
      <c r="K8" s="5">
        <f>COUNTA(K$11:K$60)</f>
        <v>21</v>
      </c>
      <c r="L8" s="6" t="s">
        <v>9</v>
      </c>
      <c r="M8" s="6"/>
    </row>
    <row r="10" spans="1:13" s="2" customFormat="1" ht="30" x14ac:dyDescent="0.25">
      <c r="A10" s="4" t="s">
        <v>10</v>
      </c>
      <c r="B10" s="4" t="s">
        <v>0</v>
      </c>
      <c r="C10" s="4" t="s">
        <v>11</v>
      </c>
      <c r="D10" s="4" t="s">
        <v>12</v>
      </c>
      <c r="E10" s="4" t="s">
        <v>13</v>
      </c>
      <c r="F10" s="4" t="s">
        <v>14</v>
      </c>
      <c r="G10" s="4" t="s">
        <v>15</v>
      </c>
      <c r="H10" s="4" t="s">
        <v>16</v>
      </c>
      <c r="I10" s="4" t="s">
        <v>17</v>
      </c>
      <c r="J10" s="4" t="s">
        <v>4</v>
      </c>
      <c r="K10" s="4" t="s">
        <v>18</v>
      </c>
      <c r="L10" s="4" t="s">
        <v>19</v>
      </c>
      <c r="M10" s="4" t="s">
        <v>20</v>
      </c>
    </row>
    <row r="11" spans="1:13" x14ac:dyDescent="0.25">
      <c r="A11" s="15" t="s">
        <v>6</v>
      </c>
      <c r="B11" s="15" t="s">
        <v>24</v>
      </c>
      <c r="C11" s="15" t="s">
        <v>6</v>
      </c>
      <c r="D11" s="15" t="s">
        <v>25</v>
      </c>
      <c r="E11" s="15" t="s">
        <v>6</v>
      </c>
      <c r="F11" s="15" t="s">
        <v>26</v>
      </c>
      <c r="G11" s="15" t="s">
        <v>6</v>
      </c>
      <c r="H11" s="15" t="s">
        <v>27</v>
      </c>
      <c r="I11" s="15" t="s">
        <v>6</v>
      </c>
      <c r="J11" s="15" t="s">
        <v>28</v>
      </c>
      <c r="K11" s="15" t="s">
        <v>6</v>
      </c>
      <c r="L11" s="15" t="s">
        <v>29</v>
      </c>
      <c r="M11" s="15" t="s">
        <v>30</v>
      </c>
    </row>
    <row r="12" spans="1:13" x14ac:dyDescent="0.25">
      <c r="A12" s="15" t="s">
        <v>7</v>
      </c>
      <c r="B12" s="15" t="s">
        <v>31</v>
      </c>
      <c r="C12" s="15" t="s">
        <v>6</v>
      </c>
      <c r="D12" s="15" t="s">
        <v>32</v>
      </c>
      <c r="E12" s="15" t="s">
        <v>6</v>
      </c>
      <c r="F12" s="15" t="s">
        <v>32</v>
      </c>
      <c r="G12" s="15" t="s">
        <v>6</v>
      </c>
      <c r="H12" s="15" t="s">
        <v>32</v>
      </c>
      <c r="I12" s="15" t="s">
        <v>6</v>
      </c>
      <c r="J12" s="15" t="s">
        <v>32</v>
      </c>
      <c r="K12" s="15" t="s">
        <v>7</v>
      </c>
      <c r="L12" s="15" t="s">
        <v>33</v>
      </c>
      <c r="M12" s="15" t="s">
        <v>34</v>
      </c>
    </row>
    <row r="13" spans="1:13" x14ac:dyDescent="0.25">
      <c r="A13" s="15" t="s">
        <v>6</v>
      </c>
      <c r="B13" s="15" t="s">
        <v>35</v>
      </c>
      <c r="C13" s="15" t="s">
        <v>6</v>
      </c>
      <c r="D13" s="15" t="s">
        <v>36</v>
      </c>
      <c r="E13" s="15" t="s">
        <v>7</v>
      </c>
      <c r="F13" s="15" t="s">
        <v>37</v>
      </c>
      <c r="G13" s="15" t="s">
        <v>7</v>
      </c>
      <c r="H13" s="15" t="s">
        <v>38</v>
      </c>
      <c r="I13" s="15" t="s">
        <v>6</v>
      </c>
      <c r="J13" s="15" t="s">
        <v>39</v>
      </c>
      <c r="K13" s="15" t="s">
        <v>7</v>
      </c>
      <c r="L13" s="15" t="s">
        <v>40</v>
      </c>
      <c r="M13" s="15" t="s">
        <v>41</v>
      </c>
    </row>
    <row r="14" spans="1:13" x14ac:dyDescent="0.25">
      <c r="A14" s="15" t="s">
        <v>6</v>
      </c>
      <c r="B14" s="15" t="s">
        <v>42</v>
      </c>
      <c r="C14" s="15" t="s">
        <v>6</v>
      </c>
      <c r="D14" s="15" t="s">
        <v>43</v>
      </c>
      <c r="E14" s="15" t="s">
        <v>6</v>
      </c>
      <c r="F14" s="15" t="s">
        <v>44</v>
      </c>
      <c r="G14" s="15" t="s">
        <v>6</v>
      </c>
      <c r="H14" s="15" t="s">
        <v>45</v>
      </c>
      <c r="I14" s="15" t="s">
        <v>6</v>
      </c>
      <c r="J14" s="15" t="s">
        <v>46</v>
      </c>
      <c r="K14" s="15" t="s">
        <v>6</v>
      </c>
      <c r="L14" s="15" t="s">
        <v>47</v>
      </c>
      <c r="M14" s="15" t="s">
        <v>48</v>
      </c>
    </row>
    <row r="15" spans="1:13" x14ac:dyDescent="0.25">
      <c r="A15" s="15" t="s">
        <v>6</v>
      </c>
      <c r="B15" s="15" t="s">
        <v>49</v>
      </c>
      <c r="C15" s="15" t="s">
        <v>6</v>
      </c>
      <c r="D15" s="15" t="s">
        <v>50</v>
      </c>
      <c r="E15" s="15" t="s">
        <v>6</v>
      </c>
      <c r="F15" s="15" t="s">
        <v>51</v>
      </c>
      <c r="G15" s="15" t="s">
        <v>6</v>
      </c>
      <c r="H15" s="15" t="s">
        <v>52</v>
      </c>
      <c r="I15" s="15" t="s">
        <v>6</v>
      </c>
      <c r="J15" s="15" t="s">
        <v>53</v>
      </c>
      <c r="K15" s="15" t="s">
        <v>6</v>
      </c>
      <c r="L15" s="15" t="s">
        <v>54</v>
      </c>
      <c r="M15" s="15" t="s">
        <v>55</v>
      </c>
    </row>
    <row r="16" spans="1:13" x14ac:dyDescent="0.25">
      <c r="A16" s="15" t="s">
        <v>7</v>
      </c>
      <c r="B16" s="15" t="s">
        <v>56</v>
      </c>
      <c r="C16" s="15" t="s">
        <v>6</v>
      </c>
      <c r="D16" s="15" t="s">
        <v>57</v>
      </c>
      <c r="E16" s="15" t="s">
        <v>8</v>
      </c>
      <c r="F16" s="15" t="s">
        <v>58</v>
      </c>
      <c r="G16" s="15" t="s">
        <v>8</v>
      </c>
      <c r="H16" s="15" t="s">
        <v>59</v>
      </c>
      <c r="I16" s="15" t="s">
        <v>7</v>
      </c>
      <c r="J16" s="15" t="s">
        <v>60</v>
      </c>
      <c r="K16" s="15" t="s">
        <v>7</v>
      </c>
      <c r="L16" s="15" t="s">
        <v>61</v>
      </c>
      <c r="M16" s="15" t="s">
        <v>62</v>
      </c>
    </row>
    <row r="17" spans="1:13" x14ac:dyDescent="0.25">
      <c r="A17" s="15" t="s">
        <v>6</v>
      </c>
      <c r="B17" s="15" t="s">
        <v>63</v>
      </c>
      <c r="C17" s="15" t="s">
        <v>6</v>
      </c>
      <c r="D17" s="15" t="s">
        <v>64</v>
      </c>
      <c r="E17" s="15" t="s">
        <v>6</v>
      </c>
      <c r="F17" s="15" t="s">
        <v>65</v>
      </c>
      <c r="G17" s="15" t="s">
        <v>7</v>
      </c>
      <c r="H17" s="15" t="s">
        <v>66</v>
      </c>
      <c r="I17" s="15" t="s">
        <v>6</v>
      </c>
      <c r="J17" s="15" t="s">
        <v>67</v>
      </c>
      <c r="K17" s="15" t="s">
        <v>6</v>
      </c>
      <c r="L17" s="15" t="s">
        <v>68</v>
      </c>
      <c r="M17" s="15" t="s">
        <v>69</v>
      </c>
    </row>
    <row r="18" spans="1:13" x14ac:dyDescent="0.25">
      <c r="A18" s="15" t="s">
        <v>7</v>
      </c>
      <c r="B18" s="15" t="s">
        <v>70</v>
      </c>
      <c r="C18" s="15" t="s">
        <v>6</v>
      </c>
      <c r="D18" s="15" t="s">
        <v>71</v>
      </c>
      <c r="E18" s="15" t="s">
        <v>7</v>
      </c>
      <c r="F18" s="15" t="s">
        <v>72</v>
      </c>
      <c r="G18" s="15" t="s">
        <v>7</v>
      </c>
      <c r="H18" s="15" t="s">
        <v>73</v>
      </c>
      <c r="I18" s="15" t="s">
        <v>6</v>
      </c>
      <c r="J18" s="15" t="s">
        <v>74</v>
      </c>
      <c r="K18" s="15" t="s">
        <v>6</v>
      </c>
      <c r="L18" s="15" t="s">
        <v>75</v>
      </c>
      <c r="M18" s="15" t="s">
        <v>76</v>
      </c>
    </row>
    <row r="19" spans="1:13" x14ac:dyDescent="0.25">
      <c r="A19" s="15" t="s">
        <v>8</v>
      </c>
      <c r="B19" s="15" t="s">
        <v>380</v>
      </c>
      <c r="C19" s="15" t="s">
        <v>6</v>
      </c>
      <c r="D19" s="15" t="s">
        <v>77</v>
      </c>
      <c r="E19" s="15" t="s">
        <v>8</v>
      </c>
      <c r="F19" s="15" t="s">
        <v>381</v>
      </c>
      <c r="G19" s="15" t="s">
        <v>8</v>
      </c>
      <c r="H19" s="15" t="s">
        <v>382</v>
      </c>
      <c r="I19" s="15" t="s">
        <v>8</v>
      </c>
      <c r="J19" s="15" t="s">
        <v>383</v>
      </c>
      <c r="K19" s="15" t="s">
        <v>8</v>
      </c>
      <c r="L19" s="15" t="s">
        <v>384</v>
      </c>
      <c r="M19" s="15" t="s">
        <v>78</v>
      </c>
    </row>
    <row r="20" spans="1:13" x14ac:dyDescent="0.25">
      <c r="A20" s="15" t="s">
        <v>6</v>
      </c>
      <c r="B20" s="15" t="s">
        <v>79</v>
      </c>
      <c r="C20" s="15" t="s">
        <v>6</v>
      </c>
      <c r="D20" s="15" t="s">
        <v>80</v>
      </c>
      <c r="E20" s="15" t="s">
        <v>6</v>
      </c>
      <c r="F20" s="15" t="s">
        <v>81</v>
      </c>
      <c r="G20" s="15" t="s">
        <v>6</v>
      </c>
      <c r="H20" s="15" t="s">
        <v>82</v>
      </c>
      <c r="I20" s="15" t="s">
        <v>6</v>
      </c>
      <c r="J20" s="15" t="s">
        <v>83</v>
      </c>
      <c r="K20" s="15" t="s">
        <v>6</v>
      </c>
      <c r="L20" s="15" t="s">
        <v>84</v>
      </c>
      <c r="M20" s="15" t="s">
        <v>85</v>
      </c>
    </row>
    <row r="21" spans="1:13" x14ac:dyDescent="0.25">
      <c r="A21" s="15" t="s">
        <v>6</v>
      </c>
      <c r="B21" s="15" t="s">
        <v>86</v>
      </c>
      <c r="C21" s="15" t="s">
        <v>6</v>
      </c>
      <c r="D21" s="15" t="s">
        <v>87</v>
      </c>
      <c r="E21" s="15" t="s">
        <v>7</v>
      </c>
      <c r="F21" s="15" t="s">
        <v>88</v>
      </c>
      <c r="G21" s="15" t="s">
        <v>8</v>
      </c>
      <c r="H21" s="15" t="s">
        <v>89</v>
      </c>
      <c r="I21" s="15" t="s">
        <v>7</v>
      </c>
      <c r="J21" s="15" t="s">
        <v>90</v>
      </c>
      <c r="K21" s="15" t="s">
        <v>7</v>
      </c>
      <c r="L21" s="15" t="s">
        <v>91</v>
      </c>
      <c r="M21" s="15" t="s">
        <v>92</v>
      </c>
    </row>
    <row r="22" spans="1:13" x14ac:dyDescent="0.25">
      <c r="A22" s="15" t="s">
        <v>6</v>
      </c>
      <c r="B22" s="15" t="s">
        <v>93</v>
      </c>
      <c r="C22" s="15" t="s">
        <v>6</v>
      </c>
      <c r="D22" s="15" t="s">
        <v>94</v>
      </c>
      <c r="E22" s="15" t="s">
        <v>6</v>
      </c>
      <c r="F22" s="15" t="s">
        <v>95</v>
      </c>
      <c r="G22" s="15" t="s">
        <v>6</v>
      </c>
      <c r="H22" s="15" t="s">
        <v>96</v>
      </c>
      <c r="I22" s="15" t="s">
        <v>6</v>
      </c>
      <c r="J22" s="15" t="s">
        <v>97</v>
      </c>
      <c r="K22" s="15" t="s">
        <v>6</v>
      </c>
      <c r="L22" s="15" t="s">
        <v>98</v>
      </c>
      <c r="M22" s="15" t="s">
        <v>99</v>
      </c>
    </row>
    <row r="23" spans="1:13" x14ac:dyDescent="0.25">
      <c r="A23" s="15" t="s">
        <v>6</v>
      </c>
      <c r="B23" s="15" t="s">
        <v>100</v>
      </c>
      <c r="C23" s="15" t="s">
        <v>6</v>
      </c>
      <c r="D23" s="15" t="s">
        <v>21</v>
      </c>
      <c r="E23" s="15" t="s">
        <v>6</v>
      </c>
      <c r="F23" s="15" t="s">
        <v>21</v>
      </c>
      <c r="G23" s="15" t="s">
        <v>6</v>
      </c>
      <c r="H23" s="15" t="s">
        <v>21</v>
      </c>
      <c r="I23" s="15" t="s">
        <v>6</v>
      </c>
      <c r="J23" s="15" t="s">
        <v>101</v>
      </c>
      <c r="K23" s="15" t="s">
        <v>6</v>
      </c>
      <c r="L23" s="15" t="s">
        <v>21</v>
      </c>
      <c r="M23" s="15" t="s">
        <v>21</v>
      </c>
    </row>
    <row r="24" spans="1:13" x14ac:dyDescent="0.25">
      <c r="A24" s="15" t="s">
        <v>6</v>
      </c>
      <c r="B24" s="15" t="s">
        <v>102</v>
      </c>
      <c r="C24" s="15" t="s">
        <v>6</v>
      </c>
      <c r="D24" s="15" t="s">
        <v>103</v>
      </c>
      <c r="E24" s="15" t="s">
        <v>7</v>
      </c>
      <c r="F24" s="15" t="s">
        <v>104</v>
      </c>
      <c r="G24" s="15" t="s">
        <v>6</v>
      </c>
      <c r="H24" s="15" t="s">
        <v>105</v>
      </c>
      <c r="I24" s="15" t="s">
        <v>6</v>
      </c>
      <c r="J24" s="15" t="s">
        <v>106</v>
      </c>
      <c r="K24" s="15" t="s">
        <v>6</v>
      </c>
      <c r="L24" s="15" t="s">
        <v>107</v>
      </c>
      <c r="M24" s="15" t="s">
        <v>108</v>
      </c>
    </row>
    <row r="25" spans="1:13" x14ac:dyDescent="0.25">
      <c r="A25" s="15" t="s">
        <v>6</v>
      </c>
      <c r="B25" s="15" t="s">
        <v>109</v>
      </c>
      <c r="C25" s="15" t="s">
        <v>6</v>
      </c>
      <c r="D25" s="15" t="s">
        <v>110</v>
      </c>
      <c r="E25" s="15" t="s">
        <v>6</v>
      </c>
      <c r="F25" s="15" t="s">
        <v>111</v>
      </c>
      <c r="G25" s="15" t="s">
        <v>6</v>
      </c>
      <c r="H25" s="15" t="s">
        <v>112</v>
      </c>
      <c r="I25" s="15" t="s">
        <v>6</v>
      </c>
      <c r="J25" s="15" t="s">
        <v>113</v>
      </c>
      <c r="K25" s="15" t="s">
        <v>6</v>
      </c>
      <c r="L25" s="15" t="s">
        <v>114</v>
      </c>
      <c r="M25" s="15" t="s">
        <v>115</v>
      </c>
    </row>
    <row r="26" spans="1:13" x14ac:dyDescent="0.25">
      <c r="A26" s="15" t="s">
        <v>6</v>
      </c>
      <c r="B26" s="15" t="s">
        <v>116</v>
      </c>
      <c r="C26" s="15" t="s">
        <v>6</v>
      </c>
      <c r="D26" s="15" t="s">
        <v>117</v>
      </c>
      <c r="E26" s="15" t="s">
        <v>6</v>
      </c>
      <c r="F26" s="15" t="s">
        <v>118</v>
      </c>
      <c r="G26" s="15" t="s">
        <v>6</v>
      </c>
      <c r="H26" s="15" t="s">
        <v>119</v>
      </c>
      <c r="I26" s="15" t="s">
        <v>6</v>
      </c>
      <c r="J26" s="15" t="s">
        <v>120</v>
      </c>
      <c r="K26" s="15" t="s">
        <v>6</v>
      </c>
      <c r="L26" s="15" t="s">
        <v>121</v>
      </c>
      <c r="M26" s="15" t="s">
        <v>122</v>
      </c>
    </row>
    <row r="27" spans="1:13" x14ac:dyDescent="0.25">
      <c r="A27" s="15" t="s">
        <v>6</v>
      </c>
      <c r="B27" s="15" t="s">
        <v>123</v>
      </c>
      <c r="C27" s="15" t="s">
        <v>6</v>
      </c>
      <c r="D27" s="15" t="s">
        <v>124</v>
      </c>
      <c r="E27" s="15" t="s">
        <v>6</v>
      </c>
      <c r="F27" s="15" t="s">
        <v>125</v>
      </c>
      <c r="G27" s="15" t="s">
        <v>6</v>
      </c>
      <c r="H27" s="15" t="s">
        <v>126</v>
      </c>
      <c r="I27" s="15" t="s">
        <v>6</v>
      </c>
      <c r="J27" s="15" t="s">
        <v>127</v>
      </c>
      <c r="K27" s="15" t="s">
        <v>6</v>
      </c>
      <c r="L27" s="15" t="s">
        <v>128</v>
      </c>
      <c r="M27" s="15" t="s">
        <v>129</v>
      </c>
    </row>
    <row r="28" spans="1:13" x14ac:dyDescent="0.25">
      <c r="A28" s="15" t="s">
        <v>8</v>
      </c>
      <c r="B28" s="15" t="s">
        <v>130</v>
      </c>
      <c r="C28" s="15" t="s">
        <v>6</v>
      </c>
      <c r="D28" s="15" t="s">
        <v>57</v>
      </c>
      <c r="E28" s="15" t="s">
        <v>7</v>
      </c>
      <c r="F28" s="15" t="s">
        <v>131</v>
      </c>
      <c r="G28" s="15" t="s">
        <v>8</v>
      </c>
      <c r="H28" s="15" t="s">
        <v>132</v>
      </c>
      <c r="I28" s="15" t="s">
        <v>8</v>
      </c>
      <c r="J28" s="15" t="s">
        <v>133</v>
      </c>
      <c r="K28" s="15" t="s">
        <v>8</v>
      </c>
      <c r="L28" s="15" t="s">
        <v>134</v>
      </c>
      <c r="M28" s="15" t="s">
        <v>135</v>
      </c>
    </row>
    <row r="29" spans="1:13" x14ac:dyDescent="0.25">
      <c r="A29" s="15" t="s">
        <v>8</v>
      </c>
      <c r="B29" s="15" t="s">
        <v>136</v>
      </c>
      <c r="C29" s="15" t="s">
        <v>6</v>
      </c>
      <c r="D29" s="15" t="s">
        <v>137</v>
      </c>
      <c r="E29" s="15" t="s">
        <v>8</v>
      </c>
      <c r="F29" s="15" t="s">
        <v>138</v>
      </c>
      <c r="G29" s="15" t="s">
        <v>8</v>
      </c>
      <c r="H29" s="15" t="s">
        <v>139</v>
      </c>
      <c r="I29" s="15" t="s">
        <v>8</v>
      </c>
      <c r="J29" s="15" t="s">
        <v>140</v>
      </c>
      <c r="K29" s="15" t="s">
        <v>8</v>
      </c>
      <c r="L29" s="15" t="s">
        <v>141</v>
      </c>
      <c r="M29" s="15" t="s">
        <v>142</v>
      </c>
    </row>
    <row r="30" spans="1:13" ht="12.75" customHeight="1" x14ac:dyDescent="0.25">
      <c r="A30" s="15" t="s">
        <v>6</v>
      </c>
      <c r="B30" s="15" t="s">
        <v>143</v>
      </c>
      <c r="C30" s="15" t="s">
        <v>6</v>
      </c>
      <c r="D30" s="15" t="s">
        <v>143</v>
      </c>
      <c r="E30" s="15" t="s">
        <v>6</v>
      </c>
      <c r="F30" s="15" t="s">
        <v>143</v>
      </c>
      <c r="G30" s="15" t="s">
        <v>6</v>
      </c>
      <c r="H30" s="15" t="s">
        <v>143</v>
      </c>
      <c r="I30" s="15" t="s">
        <v>6</v>
      </c>
      <c r="J30" s="15" t="s">
        <v>143</v>
      </c>
      <c r="K30" s="15" t="s">
        <v>6</v>
      </c>
      <c r="L30" s="15" t="s">
        <v>143</v>
      </c>
      <c r="M30" s="15" t="s">
        <v>143</v>
      </c>
    </row>
    <row r="31" spans="1:13" x14ac:dyDescent="0.25">
      <c r="A31" s="15" t="s">
        <v>7</v>
      </c>
      <c r="B31" s="15" t="s">
        <v>144</v>
      </c>
      <c r="C31" s="15" t="s">
        <v>8</v>
      </c>
      <c r="D31" s="15" t="s">
        <v>145</v>
      </c>
      <c r="E31" s="15" t="s">
        <v>7</v>
      </c>
      <c r="F31" s="15" t="s">
        <v>146</v>
      </c>
      <c r="G31" s="15" t="s">
        <v>8</v>
      </c>
      <c r="H31" s="15" t="s">
        <v>147</v>
      </c>
      <c r="I31" s="15" t="s">
        <v>7</v>
      </c>
      <c r="J31" s="15" t="s">
        <v>148</v>
      </c>
      <c r="K31" s="15" t="s">
        <v>8</v>
      </c>
      <c r="L31" s="15" t="s">
        <v>149</v>
      </c>
      <c r="M31" s="15" t="s">
        <v>150</v>
      </c>
    </row>
  </sheetData>
  <conditionalFormatting sqref="A4:XFD4">
    <cfRule type="cellIs" dxfId="2" priority="1" stopIfTrue="1" operator="equal">
      <formula>"No Consensus"</formula>
    </cfRule>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3FA1A-DDD0-4AD4-8F09-A7316B6359F6}">
  <sheetPr>
    <tabColor theme="4" tint="-0.249977111117893"/>
  </sheetPr>
  <dimension ref="A1:M31"/>
  <sheetViews>
    <sheetView workbookViewId="0">
      <selection activeCell="D37" sqref="D37"/>
    </sheetView>
  </sheetViews>
  <sheetFormatPr defaultColWidth="8.85546875" defaultRowHeight="15" x14ac:dyDescent="0.25"/>
  <cols>
    <col min="1" max="1" width="23.140625" style="1" customWidth="1"/>
    <col min="2" max="2" width="30.7109375" style="2" customWidth="1"/>
    <col min="3" max="3" width="15" style="1" customWidth="1"/>
    <col min="4" max="4" width="30.7109375" style="2" customWidth="1"/>
    <col min="5" max="5" width="23.140625" style="1" customWidth="1"/>
    <col min="6" max="6" width="30.7109375" style="2" customWidth="1"/>
    <col min="7" max="7" width="23.140625" style="1" customWidth="1"/>
    <col min="8" max="8" width="30.7109375" style="2" customWidth="1"/>
    <col min="9" max="9" width="23.140625" style="1" customWidth="1"/>
    <col min="10" max="10" width="30.7109375" style="2" customWidth="1"/>
    <col min="11" max="11" width="23.140625" style="1" customWidth="1"/>
    <col min="12" max="12" width="30.7109375" style="2" customWidth="1"/>
    <col min="13" max="13" width="45.7109375" style="2" customWidth="1"/>
    <col min="14" max="16384" width="8.85546875" style="1"/>
  </cols>
  <sheetData>
    <row r="1" spans="1:13" x14ac:dyDescent="0.25">
      <c r="A1" s="5" t="s">
        <v>151</v>
      </c>
    </row>
    <row r="2" spans="1:13" x14ac:dyDescent="0.25">
      <c r="A2" s="5" t="s">
        <v>152</v>
      </c>
    </row>
    <row r="4" spans="1:13" s="2" customFormat="1" x14ac:dyDescent="0.25">
      <c r="A4" s="4" t="s">
        <v>0</v>
      </c>
      <c r="B4" s="4" t="str">
        <f>IF(A5&gt;=0.75,"CONSENSUS: Met",IF(A6&gt;=0.75,"CONSENSUS: Not met but addressable",IF(A7&gt;=0.75,"CONSENSUS: Not Met","NO CONSENSUS")))</f>
        <v>NO CONSENSUS</v>
      </c>
      <c r="C4" s="4" t="s">
        <v>1</v>
      </c>
      <c r="D4" s="4" t="str">
        <f>IF(C5&gt;=0.75,"CONSENSUS: Met",IF(C6&gt;=0.75,"CONSENSUS: Not met but addressable",IF(C7&gt;=0.75,"CONSENSUS: Not Met","NO CONSENSUS")))</f>
        <v>CONSENSUS: Met</v>
      </c>
      <c r="E4" s="4" t="s">
        <v>2</v>
      </c>
      <c r="F4" s="4" t="str">
        <f>IF(E5&gt;=0.75,"CONSENSUS: Met",IF(E6&gt;=0.75,"CONSENSUS: Not met but addressable",IF(E7&gt;=0.75,"CONSENSUS: Not Met","NO CONSENSUS")))</f>
        <v>NO CONSENSUS</v>
      </c>
      <c r="G4" s="4" t="s">
        <v>3</v>
      </c>
      <c r="H4" s="4" t="str">
        <f>IF(G5&gt;=0.75,"CONSENSUS: Met",IF(G6&gt;=0.75,"CONSENSUS: Not met but addressable",IF(G7&gt;=0.75,"CONSENSUS: Not Met","NO CONSENSUS")))</f>
        <v>NO CONSENSUS</v>
      </c>
      <c r="I4" s="4" t="s">
        <v>4</v>
      </c>
      <c r="J4" s="4" t="str">
        <f>IF(I5&gt;=0.75,"CONSENSUS: Met",IF(I6&gt;=0.75,"CONSENSUS: Not met but addressable",IF(I7&gt;=0.75,"CONSENSUS: Not Met","NO CONSENSUS")))</f>
        <v>NO CONSENSUS</v>
      </c>
      <c r="K4" s="4" t="s">
        <v>5</v>
      </c>
      <c r="L4" s="4" t="str">
        <f>IF(K5&gt;=0.75,"CONSENSUS: Met",IF(K6&gt;=0.75,"CONSENSUS: Not met but addressable",IF(K7&gt;=0.75,"CONSENSUS: Not Met","No Consensus")))</f>
        <v>No Consensus</v>
      </c>
    </row>
    <row r="5" spans="1:13" x14ac:dyDescent="0.25">
      <c r="A5" s="8">
        <f>COUNTIF(A$11:A$100, "Met")/A$8</f>
        <v>0.42857142857142855</v>
      </c>
      <c r="B5" s="11" t="s">
        <v>6</v>
      </c>
      <c r="C5" s="3">
        <f>COUNTIF(C$11:C$100, "Met")/C$8</f>
        <v>0.90476190476190477</v>
      </c>
      <c r="D5" s="2" t="s">
        <v>6</v>
      </c>
      <c r="E5" s="8">
        <f>COUNTIF(E$11:E$100, "Met")/E$8</f>
        <v>0.14285714285714285</v>
      </c>
      <c r="F5" s="11" t="s">
        <v>6</v>
      </c>
      <c r="G5" s="3">
        <f>COUNTIF(G$11:G$100, "Met")/G$8</f>
        <v>0.14285714285714285</v>
      </c>
      <c r="H5" s="2" t="s">
        <v>6</v>
      </c>
      <c r="I5" s="8">
        <f>COUNTIF(I$11:I$100, "Met")/I$8</f>
        <v>0.61904761904761907</v>
      </c>
      <c r="J5" s="11" t="s">
        <v>6</v>
      </c>
      <c r="K5" s="3">
        <f>COUNTIF(K$11:K$100, "Met")/K$8</f>
        <v>0.14285714285714285</v>
      </c>
      <c r="L5" s="2" t="s">
        <v>6</v>
      </c>
    </row>
    <row r="6" spans="1:13" x14ac:dyDescent="0.25">
      <c r="A6" s="8">
        <f>COUNTIF(A$11:A$100, "Not met but addressable")/A$8</f>
        <v>0.2857142857142857</v>
      </c>
      <c r="B6" s="11" t="s">
        <v>7</v>
      </c>
      <c r="C6" s="3">
        <f>COUNTIF(C$11:C$100, "Not met but addressable")/C$8</f>
        <v>0</v>
      </c>
      <c r="D6" s="2" t="s">
        <v>7</v>
      </c>
      <c r="E6" s="8">
        <f>COUNTIF(E$11:E$100, "Not met but addressable")/E$8</f>
        <v>0.5714285714285714</v>
      </c>
      <c r="F6" s="11" t="s">
        <v>7</v>
      </c>
      <c r="G6" s="3">
        <f>COUNTIF(G$11:G$100, "Not met but addressable")/G$8</f>
        <v>0.47619047619047616</v>
      </c>
      <c r="H6" s="2" t="s">
        <v>7</v>
      </c>
      <c r="I6" s="8">
        <f>COUNTIF(I$11:I$100, "Not met but addressable")/I$8</f>
        <v>0.23809523809523808</v>
      </c>
      <c r="J6" s="11" t="s">
        <v>7</v>
      </c>
      <c r="K6" s="3">
        <f>COUNTIF(K$11:K$100, "Not met but addressable")/K$8</f>
        <v>0.47619047619047616</v>
      </c>
      <c r="L6" s="2" t="s">
        <v>7</v>
      </c>
    </row>
    <row r="7" spans="1:13" x14ac:dyDescent="0.25">
      <c r="A7" s="9">
        <f>COUNTIF(A$11:A$100, "Not Met")/A$8</f>
        <v>0.2857142857142857</v>
      </c>
      <c r="B7" s="12" t="s">
        <v>8</v>
      </c>
      <c r="C7" s="7">
        <f>COUNTIF(C$11:C$100, "Not Met")/C$8</f>
        <v>9.5238095238095233E-2</v>
      </c>
      <c r="D7" s="14" t="s">
        <v>8</v>
      </c>
      <c r="E7" s="9">
        <f>COUNTIF(E$11:E$100, "Not Met")/E$8</f>
        <v>0.2857142857142857</v>
      </c>
      <c r="F7" s="12" t="s">
        <v>8</v>
      </c>
      <c r="G7" s="7">
        <f>COUNTIF(G$11:G$100, "Not Met")/G$8</f>
        <v>0.38095238095238093</v>
      </c>
      <c r="H7" s="14" t="s">
        <v>8</v>
      </c>
      <c r="I7" s="9">
        <f>COUNTIF(I$11:I$100, "Not Met")/I$8</f>
        <v>0.14285714285714285</v>
      </c>
      <c r="J7" s="12" t="s">
        <v>8</v>
      </c>
      <c r="K7" s="7">
        <f>COUNTIF(K$11:K$100, "Not Met")/K$8</f>
        <v>0.38095238095238093</v>
      </c>
      <c r="L7" s="14" t="s">
        <v>8</v>
      </c>
    </row>
    <row r="8" spans="1:13" s="5" customFormat="1" x14ac:dyDescent="0.25">
      <c r="A8" s="10">
        <f>COUNTA(A$11:A$60)</f>
        <v>21</v>
      </c>
      <c r="B8" s="13" t="s">
        <v>9</v>
      </c>
      <c r="C8" s="5">
        <f>COUNTA(C$11:C$60)</f>
        <v>21</v>
      </c>
      <c r="D8" s="6" t="s">
        <v>9</v>
      </c>
      <c r="E8" s="10">
        <f>COUNTA(E$11:E$60)</f>
        <v>21</v>
      </c>
      <c r="F8" s="13" t="s">
        <v>9</v>
      </c>
      <c r="G8" s="5">
        <f>COUNTA(G$11:G$60)</f>
        <v>21</v>
      </c>
      <c r="H8" s="6" t="s">
        <v>9</v>
      </c>
      <c r="I8" s="10">
        <f>COUNTA(I$11:I$60)</f>
        <v>21</v>
      </c>
      <c r="J8" s="13" t="s">
        <v>9</v>
      </c>
      <c r="K8" s="5">
        <f>COUNTA(K$11:K$60)</f>
        <v>21</v>
      </c>
      <c r="L8" s="6" t="s">
        <v>9</v>
      </c>
      <c r="M8" s="6"/>
    </row>
    <row r="10" spans="1:13" s="2" customFormat="1" ht="30" x14ac:dyDescent="0.25">
      <c r="A10" s="4" t="s">
        <v>10</v>
      </c>
      <c r="B10" s="4" t="s">
        <v>0</v>
      </c>
      <c r="C10" s="4" t="s">
        <v>11</v>
      </c>
      <c r="D10" s="4" t="s">
        <v>12</v>
      </c>
      <c r="E10" s="4" t="s">
        <v>13</v>
      </c>
      <c r="F10" s="4" t="s">
        <v>14</v>
      </c>
      <c r="G10" s="4" t="s">
        <v>15</v>
      </c>
      <c r="H10" s="4" t="s">
        <v>16</v>
      </c>
      <c r="I10" s="4" t="s">
        <v>17</v>
      </c>
      <c r="J10" s="4" t="s">
        <v>4</v>
      </c>
      <c r="K10" s="4" t="s">
        <v>18</v>
      </c>
      <c r="L10" s="4" t="s">
        <v>19</v>
      </c>
      <c r="M10" s="4" t="s">
        <v>20</v>
      </c>
    </row>
    <row r="11" spans="1:13" x14ac:dyDescent="0.25">
      <c r="A11" s="15" t="s">
        <v>7</v>
      </c>
      <c r="B11" s="15" t="s">
        <v>153</v>
      </c>
      <c r="C11" s="15" t="s">
        <v>6</v>
      </c>
      <c r="D11" s="15" t="s">
        <v>154</v>
      </c>
      <c r="E11" s="15" t="s">
        <v>7</v>
      </c>
      <c r="F11" s="15" t="s">
        <v>32</v>
      </c>
      <c r="G11" s="15" t="s">
        <v>7</v>
      </c>
      <c r="H11" s="15" t="s">
        <v>32</v>
      </c>
      <c r="I11" s="15" t="s">
        <v>6</v>
      </c>
      <c r="J11" s="15" t="s">
        <v>32</v>
      </c>
      <c r="K11" s="15" t="s">
        <v>7</v>
      </c>
      <c r="L11" s="15" t="s">
        <v>32</v>
      </c>
      <c r="M11" s="15" t="s">
        <v>155</v>
      </c>
    </row>
    <row r="12" spans="1:13" x14ac:dyDescent="0.25">
      <c r="A12" s="15" t="s">
        <v>6</v>
      </c>
      <c r="B12" s="15" t="s">
        <v>156</v>
      </c>
      <c r="C12" s="15" t="s">
        <v>6</v>
      </c>
      <c r="D12" s="15" t="s">
        <v>157</v>
      </c>
      <c r="E12" s="15" t="s">
        <v>7</v>
      </c>
      <c r="F12" s="15" t="s">
        <v>158</v>
      </c>
      <c r="G12" s="15" t="s">
        <v>7</v>
      </c>
      <c r="H12" s="15" t="s">
        <v>159</v>
      </c>
      <c r="I12" s="15" t="s">
        <v>6</v>
      </c>
      <c r="J12" s="15" t="s">
        <v>160</v>
      </c>
      <c r="K12" s="15" t="s">
        <v>7</v>
      </c>
      <c r="L12" s="15" t="s">
        <v>161</v>
      </c>
      <c r="M12" s="15" t="s">
        <v>162</v>
      </c>
    </row>
    <row r="13" spans="1:13" x14ac:dyDescent="0.25">
      <c r="A13" s="15" t="s">
        <v>7</v>
      </c>
      <c r="B13" s="15" t="s">
        <v>163</v>
      </c>
      <c r="C13" s="15" t="s">
        <v>6</v>
      </c>
      <c r="D13" s="15" t="s">
        <v>164</v>
      </c>
      <c r="E13" s="15" t="s">
        <v>7</v>
      </c>
      <c r="F13" s="15" t="s">
        <v>165</v>
      </c>
      <c r="G13" s="15" t="s">
        <v>7</v>
      </c>
      <c r="H13" s="15" t="s">
        <v>165</v>
      </c>
      <c r="I13" s="15" t="s">
        <v>8</v>
      </c>
      <c r="J13" s="15" t="s">
        <v>166</v>
      </c>
      <c r="K13" s="15" t="s">
        <v>8</v>
      </c>
      <c r="L13" s="15" t="s">
        <v>165</v>
      </c>
      <c r="M13" s="15" t="s">
        <v>99</v>
      </c>
    </row>
    <row r="14" spans="1:13" x14ac:dyDescent="0.25">
      <c r="A14" s="15" t="s">
        <v>8</v>
      </c>
      <c r="B14" s="15" t="s">
        <v>167</v>
      </c>
      <c r="C14" s="15" t="s">
        <v>6</v>
      </c>
      <c r="D14" s="15" t="s">
        <v>168</v>
      </c>
      <c r="E14" s="15" t="s">
        <v>7</v>
      </c>
      <c r="F14" s="15" t="s">
        <v>169</v>
      </c>
      <c r="G14" s="15" t="s">
        <v>7</v>
      </c>
      <c r="H14" s="15" t="s">
        <v>170</v>
      </c>
      <c r="I14" s="15" t="s">
        <v>8</v>
      </c>
      <c r="J14" s="15" t="s">
        <v>171</v>
      </c>
      <c r="K14" s="15" t="s">
        <v>8</v>
      </c>
      <c r="L14" s="15" t="s">
        <v>172</v>
      </c>
      <c r="M14" s="15" t="s">
        <v>173</v>
      </c>
    </row>
    <row r="15" spans="1:13" x14ac:dyDescent="0.25">
      <c r="A15" s="15" t="s">
        <v>8</v>
      </c>
      <c r="B15" s="15" t="s">
        <v>174</v>
      </c>
      <c r="C15" s="15" t="s">
        <v>6</v>
      </c>
      <c r="D15" s="15" t="s">
        <v>175</v>
      </c>
      <c r="E15" s="15" t="s">
        <v>8</v>
      </c>
      <c r="F15" s="15" t="s">
        <v>176</v>
      </c>
      <c r="G15" s="15" t="s">
        <v>8</v>
      </c>
      <c r="H15" s="15" t="s">
        <v>177</v>
      </c>
      <c r="I15" s="15" t="s">
        <v>7</v>
      </c>
      <c r="J15" s="15" t="s">
        <v>178</v>
      </c>
      <c r="K15" s="15" t="s">
        <v>8</v>
      </c>
      <c r="L15" s="15" t="s">
        <v>179</v>
      </c>
      <c r="M15" s="15" t="s">
        <v>180</v>
      </c>
    </row>
    <row r="16" spans="1:13" x14ac:dyDescent="0.25">
      <c r="A16" s="15" t="s">
        <v>7</v>
      </c>
      <c r="B16" s="15" t="s">
        <v>181</v>
      </c>
      <c r="C16" s="15" t="s">
        <v>6</v>
      </c>
      <c r="D16" s="15" t="s">
        <v>182</v>
      </c>
      <c r="E16" s="15" t="s">
        <v>7</v>
      </c>
      <c r="F16" s="15" t="s">
        <v>183</v>
      </c>
      <c r="G16" s="15" t="s">
        <v>7</v>
      </c>
      <c r="H16" s="15" t="s">
        <v>184</v>
      </c>
      <c r="I16" s="15" t="s">
        <v>6</v>
      </c>
      <c r="J16" s="15" t="s">
        <v>185</v>
      </c>
      <c r="K16" s="15" t="s">
        <v>7</v>
      </c>
      <c r="L16" s="15" t="s">
        <v>186</v>
      </c>
      <c r="M16" s="15" t="s">
        <v>99</v>
      </c>
    </row>
    <row r="17" spans="1:13" x14ac:dyDescent="0.25">
      <c r="A17" s="15" t="s">
        <v>6</v>
      </c>
      <c r="B17" s="15" t="s">
        <v>187</v>
      </c>
      <c r="C17" s="15" t="s">
        <v>6</v>
      </c>
      <c r="D17" s="15" t="s">
        <v>57</v>
      </c>
      <c r="E17" s="15" t="s">
        <v>7</v>
      </c>
      <c r="F17" s="15" t="s">
        <v>57</v>
      </c>
      <c r="G17" s="15" t="s">
        <v>8</v>
      </c>
      <c r="H17" s="15" t="s">
        <v>188</v>
      </c>
      <c r="I17" s="15" t="s">
        <v>6</v>
      </c>
      <c r="J17" s="15" t="s">
        <v>189</v>
      </c>
      <c r="K17" s="15" t="s">
        <v>8</v>
      </c>
      <c r="L17" s="15" t="s">
        <v>190</v>
      </c>
      <c r="M17" s="15" t="s">
        <v>191</v>
      </c>
    </row>
    <row r="18" spans="1:13" x14ac:dyDescent="0.25">
      <c r="A18" s="15" t="s">
        <v>6</v>
      </c>
      <c r="B18" s="15" t="s">
        <v>192</v>
      </c>
      <c r="C18" s="15" t="s">
        <v>6</v>
      </c>
      <c r="D18" s="15" t="s">
        <v>193</v>
      </c>
      <c r="E18" s="15" t="s">
        <v>7</v>
      </c>
      <c r="F18" s="15" t="s">
        <v>194</v>
      </c>
      <c r="G18" s="15" t="s">
        <v>7</v>
      </c>
      <c r="H18" s="15" t="s">
        <v>195</v>
      </c>
      <c r="I18" s="15" t="s">
        <v>7</v>
      </c>
      <c r="J18" s="15" t="s">
        <v>196</v>
      </c>
      <c r="K18" s="15" t="s">
        <v>7</v>
      </c>
      <c r="L18" s="15" t="s">
        <v>193</v>
      </c>
      <c r="M18" s="15" t="s">
        <v>197</v>
      </c>
    </row>
    <row r="19" spans="1:13" x14ac:dyDescent="0.25">
      <c r="A19" s="15" t="s">
        <v>8</v>
      </c>
      <c r="B19" s="15" t="s">
        <v>385</v>
      </c>
      <c r="C19" s="15" t="s">
        <v>6</v>
      </c>
      <c r="D19" s="15" t="s">
        <v>198</v>
      </c>
      <c r="E19" s="15" t="s">
        <v>8</v>
      </c>
      <c r="F19" s="15" t="s">
        <v>386</v>
      </c>
      <c r="G19" s="15" t="s">
        <v>8</v>
      </c>
      <c r="H19" s="15" t="s">
        <v>387</v>
      </c>
      <c r="I19" s="15" t="s">
        <v>8</v>
      </c>
      <c r="J19" s="15" t="s">
        <v>388</v>
      </c>
      <c r="K19" s="15" t="s">
        <v>8</v>
      </c>
      <c r="L19" s="15" t="s">
        <v>389</v>
      </c>
      <c r="M19" s="15" t="s">
        <v>199</v>
      </c>
    </row>
    <row r="20" spans="1:13" x14ac:dyDescent="0.25">
      <c r="A20" s="15" t="s">
        <v>7</v>
      </c>
      <c r="B20" s="15" t="s">
        <v>200</v>
      </c>
      <c r="C20" s="15" t="s">
        <v>6</v>
      </c>
      <c r="D20" s="15" t="s">
        <v>201</v>
      </c>
      <c r="E20" s="15" t="s">
        <v>7</v>
      </c>
      <c r="F20" s="15" t="s">
        <v>202</v>
      </c>
      <c r="G20" s="15" t="s">
        <v>8</v>
      </c>
      <c r="H20" s="15" t="s">
        <v>203</v>
      </c>
      <c r="I20" s="15" t="s">
        <v>7</v>
      </c>
      <c r="J20" s="15" t="s">
        <v>204</v>
      </c>
      <c r="K20" s="15" t="s">
        <v>7</v>
      </c>
      <c r="L20" s="15" t="s">
        <v>205</v>
      </c>
      <c r="M20" s="15" t="s">
        <v>206</v>
      </c>
    </row>
    <row r="21" spans="1:13" x14ac:dyDescent="0.25">
      <c r="A21" s="15" t="s">
        <v>6</v>
      </c>
      <c r="B21" s="15" t="s">
        <v>207</v>
      </c>
      <c r="C21" s="15" t="s">
        <v>6</v>
      </c>
      <c r="D21" s="15" t="s">
        <v>208</v>
      </c>
      <c r="E21" s="15" t="s">
        <v>8</v>
      </c>
      <c r="F21" s="15" t="s">
        <v>209</v>
      </c>
      <c r="G21" s="15" t="s">
        <v>8</v>
      </c>
      <c r="H21" s="15" t="s">
        <v>210</v>
      </c>
      <c r="I21" s="15" t="s">
        <v>6</v>
      </c>
      <c r="J21" s="15" t="s">
        <v>211</v>
      </c>
      <c r="K21" s="15" t="s">
        <v>7</v>
      </c>
      <c r="L21" s="15" t="s">
        <v>212</v>
      </c>
      <c r="M21" s="15" t="s">
        <v>213</v>
      </c>
    </row>
    <row r="22" spans="1:13" x14ac:dyDescent="0.25">
      <c r="A22" s="15" t="s">
        <v>6</v>
      </c>
      <c r="B22" s="15" t="s">
        <v>214</v>
      </c>
      <c r="C22" s="15" t="s">
        <v>6</v>
      </c>
      <c r="D22" s="15" t="s">
        <v>215</v>
      </c>
      <c r="E22" s="15" t="s">
        <v>6</v>
      </c>
      <c r="F22" s="15" t="s">
        <v>216</v>
      </c>
      <c r="G22" s="15" t="s">
        <v>6</v>
      </c>
      <c r="H22" s="15" t="s">
        <v>217</v>
      </c>
      <c r="I22" s="15" t="s">
        <v>6</v>
      </c>
      <c r="J22" s="15" t="s">
        <v>218</v>
      </c>
      <c r="K22" s="15" t="s">
        <v>6</v>
      </c>
      <c r="L22" s="15" t="s">
        <v>219</v>
      </c>
      <c r="M22" s="15" t="s">
        <v>99</v>
      </c>
    </row>
    <row r="23" spans="1:13" x14ac:dyDescent="0.25">
      <c r="A23" s="15" t="s">
        <v>6</v>
      </c>
      <c r="B23" s="15" t="s">
        <v>220</v>
      </c>
      <c r="C23" s="15" t="s">
        <v>6</v>
      </c>
      <c r="D23" s="15" t="s">
        <v>21</v>
      </c>
      <c r="E23" s="15" t="s">
        <v>6</v>
      </c>
      <c r="F23" s="15" t="s">
        <v>221</v>
      </c>
      <c r="G23" s="15" t="s">
        <v>6</v>
      </c>
      <c r="H23" s="15" t="s">
        <v>21</v>
      </c>
      <c r="I23" s="15" t="s">
        <v>6</v>
      </c>
      <c r="J23" s="15" t="s">
        <v>21</v>
      </c>
      <c r="K23" s="15" t="s">
        <v>6</v>
      </c>
      <c r="L23" s="15" t="s">
        <v>21</v>
      </c>
      <c r="M23" s="15" t="s">
        <v>21</v>
      </c>
    </row>
    <row r="24" spans="1:13" x14ac:dyDescent="0.25">
      <c r="A24" s="15" t="s">
        <v>6</v>
      </c>
      <c r="B24" s="15" t="s">
        <v>222</v>
      </c>
      <c r="C24" s="15" t="s">
        <v>6</v>
      </c>
      <c r="D24" s="15" t="s">
        <v>223</v>
      </c>
      <c r="E24" s="15" t="s">
        <v>7</v>
      </c>
      <c r="F24" s="15" t="s">
        <v>224</v>
      </c>
      <c r="G24" s="15" t="s">
        <v>8</v>
      </c>
      <c r="H24" s="15" t="s">
        <v>225</v>
      </c>
      <c r="I24" s="15" t="s">
        <v>7</v>
      </c>
      <c r="J24" s="15" t="s">
        <v>226</v>
      </c>
      <c r="K24" s="15" t="s">
        <v>7</v>
      </c>
      <c r="L24" s="15" t="s">
        <v>227</v>
      </c>
      <c r="M24" s="15" t="s">
        <v>228</v>
      </c>
    </row>
    <row r="25" spans="1:13" x14ac:dyDescent="0.25">
      <c r="A25" s="15" t="s">
        <v>8</v>
      </c>
      <c r="B25" s="15" t="s">
        <v>229</v>
      </c>
      <c r="C25" s="15" t="s">
        <v>6</v>
      </c>
      <c r="D25" s="15" t="s">
        <v>230</v>
      </c>
      <c r="E25" s="15" t="s">
        <v>8</v>
      </c>
      <c r="F25" s="15" t="s">
        <v>231</v>
      </c>
      <c r="G25" s="15" t="s">
        <v>8</v>
      </c>
      <c r="H25" s="15" t="s">
        <v>232</v>
      </c>
      <c r="I25" s="15" t="s">
        <v>6</v>
      </c>
      <c r="J25" s="15" t="s">
        <v>233</v>
      </c>
      <c r="K25" s="15" t="s">
        <v>7</v>
      </c>
      <c r="L25" s="15" t="s">
        <v>234</v>
      </c>
      <c r="M25" s="15" t="s">
        <v>235</v>
      </c>
    </row>
    <row r="26" spans="1:13" x14ac:dyDescent="0.25">
      <c r="A26" s="15" t="s">
        <v>8</v>
      </c>
      <c r="B26" s="15" t="s">
        <v>236</v>
      </c>
      <c r="C26" s="15" t="s">
        <v>8</v>
      </c>
      <c r="D26" s="15" t="s">
        <v>237</v>
      </c>
      <c r="E26" s="15" t="s">
        <v>8</v>
      </c>
      <c r="F26" s="15" t="s">
        <v>238</v>
      </c>
      <c r="G26" s="15" t="s">
        <v>7</v>
      </c>
      <c r="H26" s="15" t="s">
        <v>390</v>
      </c>
      <c r="I26" s="15" t="s">
        <v>6</v>
      </c>
      <c r="J26" s="15" t="s">
        <v>239</v>
      </c>
      <c r="K26" s="15" t="s">
        <v>6</v>
      </c>
      <c r="L26" s="15" t="s">
        <v>240</v>
      </c>
      <c r="M26" s="15" t="s">
        <v>241</v>
      </c>
    </row>
    <row r="27" spans="1:13" x14ac:dyDescent="0.25">
      <c r="A27" s="15" t="s">
        <v>6</v>
      </c>
      <c r="B27" s="15" t="s">
        <v>242</v>
      </c>
      <c r="C27" s="15" t="s">
        <v>6</v>
      </c>
      <c r="D27" s="15" t="s">
        <v>243</v>
      </c>
      <c r="E27" s="15" t="s">
        <v>7</v>
      </c>
      <c r="F27" s="15" t="s">
        <v>244</v>
      </c>
      <c r="G27" s="15" t="s">
        <v>7</v>
      </c>
      <c r="H27" s="15" t="s">
        <v>244</v>
      </c>
      <c r="I27" s="15" t="s">
        <v>6</v>
      </c>
      <c r="J27" s="15" t="s">
        <v>245</v>
      </c>
      <c r="K27" s="15" t="s">
        <v>7</v>
      </c>
      <c r="L27" s="15" t="s">
        <v>244</v>
      </c>
      <c r="M27" s="15" t="s">
        <v>246</v>
      </c>
    </row>
    <row r="28" spans="1:13" x14ac:dyDescent="0.25">
      <c r="A28" s="15" t="s">
        <v>8</v>
      </c>
      <c r="B28" s="15" t="s">
        <v>391</v>
      </c>
      <c r="C28" s="15" t="s">
        <v>6</v>
      </c>
      <c r="D28" s="15" t="s">
        <v>247</v>
      </c>
      <c r="E28" s="15" t="s">
        <v>7</v>
      </c>
      <c r="F28" s="15" t="s">
        <v>248</v>
      </c>
      <c r="G28" s="15" t="s">
        <v>7</v>
      </c>
      <c r="H28" s="15" t="s">
        <v>249</v>
      </c>
      <c r="I28" s="15" t="s">
        <v>7</v>
      </c>
      <c r="J28" s="15" t="s">
        <v>392</v>
      </c>
      <c r="K28" s="15" t="s">
        <v>8</v>
      </c>
      <c r="L28" s="15" t="s">
        <v>250</v>
      </c>
      <c r="M28" s="15" t="s">
        <v>251</v>
      </c>
    </row>
    <row r="29" spans="1:13" x14ac:dyDescent="0.25">
      <c r="A29" s="15" t="s">
        <v>6</v>
      </c>
      <c r="B29" s="15" t="s">
        <v>252</v>
      </c>
      <c r="C29" s="15" t="s">
        <v>8</v>
      </c>
      <c r="D29" s="15" t="s">
        <v>253</v>
      </c>
      <c r="E29" s="15" t="s">
        <v>8</v>
      </c>
      <c r="F29" s="15" t="s">
        <v>254</v>
      </c>
      <c r="G29" s="15" t="s">
        <v>6</v>
      </c>
      <c r="H29" s="15" t="s">
        <v>255</v>
      </c>
      <c r="I29" s="15" t="s">
        <v>6</v>
      </c>
      <c r="J29" s="15" t="s">
        <v>256</v>
      </c>
      <c r="K29" s="15" t="s">
        <v>8</v>
      </c>
      <c r="L29" s="15" t="s">
        <v>257</v>
      </c>
      <c r="M29" s="15" t="s">
        <v>258</v>
      </c>
    </row>
    <row r="30" spans="1:13" ht="15" customHeight="1" x14ac:dyDescent="0.25">
      <c r="A30" s="15" t="s">
        <v>7</v>
      </c>
      <c r="B30" s="15" t="s">
        <v>259</v>
      </c>
      <c r="C30" s="15" t="s">
        <v>6</v>
      </c>
      <c r="D30" s="15" t="s">
        <v>260</v>
      </c>
      <c r="E30" s="15" t="s">
        <v>7</v>
      </c>
      <c r="F30" s="15" t="s">
        <v>193</v>
      </c>
      <c r="G30" s="15" t="s">
        <v>7</v>
      </c>
      <c r="H30" s="15" t="s">
        <v>193</v>
      </c>
      <c r="I30" s="15" t="s">
        <v>6</v>
      </c>
      <c r="J30" s="15" t="s">
        <v>193</v>
      </c>
      <c r="K30" s="15" t="s">
        <v>7</v>
      </c>
      <c r="L30" s="15" t="s">
        <v>193</v>
      </c>
      <c r="M30" s="15" t="s">
        <v>99</v>
      </c>
    </row>
    <row r="31" spans="1:13" x14ac:dyDescent="0.25">
      <c r="A31" s="15" t="s">
        <v>7</v>
      </c>
      <c r="B31" s="15" t="s">
        <v>261</v>
      </c>
      <c r="C31" s="15" t="s">
        <v>6</v>
      </c>
      <c r="D31" s="15" t="s">
        <v>262</v>
      </c>
      <c r="E31" s="15" t="s">
        <v>6</v>
      </c>
      <c r="F31" s="15" t="s">
        <v>263</v>
      </c>
      <c r="G31" s="15" t="s">
        <v>8</v>
      </c>
      <c r="H31" s="15" t="s">
        <v>264</v>
      </c>
      <c r="I31" s="15" t="s">
        <v>6</v>
      </c>
      <c r="J31" s="15" t="s">
        <v>265</v>
      </c>
      <c r="K31" s="15" t="s">
        <v>8</v>
      </c>
      <c r="L31" s="15" t="s">
        <v>266</v>
      </c>
      <c r="M31" s="15" t="s">
        <v>267</v>
      </c>
    </row>
  </sheetData>
  <conditionalFormatting sqref="A4:XFD4">
    <cfRule type="cellIs" dxfId="1" priority="1" stopIfTrue="1" operator="equal">
      <formula>"No Consensus"</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34204-C078-435D-8CD0-D6CF346C446D}">
  <sheetPr>
    <tabColor theme="4" tint="-0.249977111117893"/>
  </sheetPr>
  <dimension ref="A1:M30"/>
  <sheetViews>
    <sheetView workbookViewId="0">
      <selection activeCell="A2" sqref="A2"/>
    </sheetView>
  </sheetViews>
  <sheetFormatPr defaultColWidth="8.85546875" defaultRowHeight="15" x14ac:dyDescent="0.25"/>
  <cols>
    <col min="1" max="1" width="19.28515625" style="1" customWidth="1"/>
    <col min="2" max="2" width="31.5703125" style="2" customWidth="1"/>
    <col min="3" max="3" width="18.28515625" style="1" customWidth="1"/>
    <col min="4" max="4" width="32.42578125" style="2" customWidth="1"/>
    <col min="5" max="5" width="24" style="1" customWidth="1"/>
    <col min="6" max="6" width="54.42578125" style="2" customWidth="1"/>
    <col min="7" max="7" width="36.5703125" style="1" customWidth="1"/>
    <col min="8" max="8" width="30.7109375" style="2" customWidth="1"/>
    <col min="9" max="9" width="14.7109375" style="1" customWidth="1"/>
    <col min="10" max="10" width="30.7109375" style="2" customWidth="1"/>
    <col min="11" max="11" width="24.5703125" style="1" customWidth="1"/>
    <col min="12" max="12" width="30.7109375" style="2" customWidth="1"/>
    <col min="13" max="13" width="45.7109375" style="2" customWidth="1"/>
    <col min="14" max="16384" width="8.85546875" style="1"/>
  </cols>
  <sheetData>
    <row r="1" spans="1:13" x14ac:dyDescent="0.25">
      <c r="A1" s="5" t="s">
        <v>268</v>
      </c>
    </row>
    <row r="2" spans="1:13" x14ac:dyDescent="0.25">
      <c r="A2" s="5" t="s">
        <v>395</v>
      </c>
    </row>
    <row r="4" spans="1:13" s="2" customFormat="1" x14ac:dyDescent="0.25">
      <c r="A4" s="4" t="s">
        <v>0</v>
      </c>
      <c r="B4" s="4" t="str">
        <f>IF(A5&gt;=0.75,"CONSENSUS: Met",IF(A6&gt;=0.75,"CONSENSUS: Not met but addressable",IF(A7&gt;=0.75,"CONSENSUS: Not Met","NO CONSENSUS")))</f>
        <v>CONSENSUS: Not Met</v>
      </c>
      <c r="C4" s="4" t="s">
        <v>1</v>
      </c>
      <c r="D4" s="4" t="str">
        <f>IF(C5&gt;=0.75,"CONSENSUS: Met",IF(C6&gt;=0.75,"CONSENSUS: Not met but addressable",IF(C7&gt;=0.75,"CONSENSUS: Not Met","NO CONSENSUS")))</f>
        <v>NO CONSENSUS</v>
      </c>
      <c r="E4" s="4" t="s">
        <v>2</v>
      </c>
      <c r="F4" s="4" t="str">
        <f>IF(E5&gt;=0.75,"CONSENSUS: Met",IF(E6&gt;=0.75,"CONSENSUS: Not met but addressable",IF(E7&gt;=0.75,"CONSENSUS: Not Met","NO CONSENSUS")))</f>
        <v>CONSENSUS: Not Met</v>
      </c>
      <c r="G4" s="4" t="s">
        <v>3</v>
      </c>
      <c r="H4" s="4" t="str">
        <f>IF(G5&gt;=0.75,"CONSENSUS: Met",IF(G6&gt;=0.75,"CONSENSUS: Not met but addressable",IF(G7&gt;=0.75,"CONSENSUS: Not Met","NO CONSENSUS")))</f>
        <v>CONSENSUS: Not Met</v>
      </c>
      <c r="I4" s="4" t="s">
        <v>4</v>
      </c>
      <c r="J4" s="4" t="str">
        <f>IF(I5&gt;=0.75,"CONSENSUS: Met",IF(I6&gt;=0.75,"CONSENSUS: Not met but addressable",IF(I7&gt;=0.75,"CONSENSUS: Not Met","NO CONSENSUS")))</f>
        <v>NO CONSENSUS</v>
      </c>
      <c r="K4" s="4" t="s">
        <v>5</v>
      </c>
      <c r="L4" s="4" t="str">
        <f>IF(K5&gt;=0.75,"CONSENSUS: Met",IF(K6&gt;=0.75,"CONSENSUS: Not met but addressable",IF(K7&gt;=0.75,"CONSENSUS: Not Met","No Consensus")))</f>
        <v>CONSENSUS: Not Met</v>
      </c>
    </row>
    <row r="5" spans="1:13" x14ac:dyDescent="0.25">
      <c r="A5" s="8">
        <f>COUNTIF(A$11:A$100, "Met")/A$8</f>
        <v>0.1</v>
      </c>
      <c r="B5" s="11" t="s">
        <v>6</v>
      </c>
      <c r="C5" s="3">
        <f>COUNTIF(C$11:C$100, "Met")/C$8</f>
        <v>0.5</v>
      </c>
      <c r="D5" s="2" t="s">
        <v>6</v>
      </c>
      <c r="E5" s="8">
        <f>COUNTIF(E$11:E$100, "Met")/E$8</f>
        <v>0.05</v>
      </c>
      <c r="F5" s="11" t="s">
        <v>6</v>
      </c>
      <c r="G5" s="3">
        <f>COUNTIF(G$11:G$100, "Met")/G$8</f>
        <v>0.1</v>
      </c>
      <c r="H5" s="2" t="s">
        <v>6</v>
      </c>
      <c r="I5" s="8">
        <f>COUNTIF(I$11:I$100, "Met")/I$8</f>
        <v>0.05</v>
      </c>
      <c r="J5" s="11" t="s">
        <v>6</v>
      </c>
      <c r="K5" s="3">
        <f>COUNTIF(K$11:K$100, "Met")/K$8</f>
        <v>0.05</v>
      </c>
      <c r="L5" s="2" t="s">
        <v>6</v>
      </c>
    </row>
    <row r="6" spans="1:13" x14ac:dyDescent="0.25">
      <c r="A6" s="8">
        <f>COUNTIF(A$11:A$100, "Not met but addressable")/A$8</f>
        <v>0.1</v>
      </c>
      <c r="B6" s="11" t="s">
        <v>7</v>
      </c>
      <c r="C6" s="3">
        <f>COUNTIF(C$11:C$100, "Not met but addressable")/C$8</f>
        <v>0.25</v>
      </c>
      <c r="D6" s="2" t="s">
        <v>7</v>
      </c>
      <c r="E6" s="8">
        <f>COUNTIF(E$11:E$100, "Not met but addressable")/E$8</f>
        <v>0.1</v>
      </c>
      <c r="F6" s="11" t="s">
        <v>7</v>
      </c>
      <c r="G6" s="3">
        <f>COUNTIF(G$11:G$100, "Not met but addressable")/G$8</f>
        <v>0.05</v>
      </c>
      <c r="H6" s="2" t="s">
        <v>7</v>
      </c>
      <c r="I6" s="8">
        <f>COUNTIF(I$11:I$100, "Not met but addressable")/I$8</f>
        <v>0.3</v>
      </c>
      <c r="J6" s="11" t="s">
        <v>7</v>
      </c>
      <c r="K6" s="3">
        <f>COUNTIF(K$11:K$100, "Not met but addressable")/K$8</f>
        <v>0.05</v>
      </c>
      <c r="L6" s="2" t="s">
        <v>7</v>
      </c>
    </row>
    <row r="7" spans="1:13" x14ac:dyDescent="0.25">
      <c r="A7" s="9">
        <f>COUNTIF(A$11:A$100, "Not Met")/A$8</f>
        <v>0.8</v>
      </c>
      <c r="B7" s="12" t="s">
        <v>8</v>
      </c>
      <c r="C7" s="7">
        <f>COUNTIF(C$11:C$100, "Not Met")/C$8</f>
        <v>0.25</v>
      </c>
      <c r="D7" s="14" t="s">
        <v>8</v>
      </c>
      <c r="E7" s="9">
        <f>COUNTIF(E$11:E$100, "Not Met")/E$8</f>
        <v>0.85</v>
      </c>
      <c r="F7" s="12" t="s">
        <v>8</v>
      </c>
      <c r="G7" s="7">
        <f>COUNTIF(G$11:G$100, "Not Met")/G$8</f>
        <v>0.85</v>
      </c>
      <c r="H7" s="14" t="s">
        <v>8</v>
      </c>
      <c r="I7" s="9">
        <f>COUNTIF(I$11:I$100, "Not Met")/I$8</f>
        <v>0.65</v>
      </c>
      <c r="J7" s="12" t="s">
        <v>8</v>
      </c>
      <c r="K7" s="7">
        <f>COUNTIF(K$11:K$100, "Not Met")/K$8</f>
        <v>0.9</v>
      </c>
      <c r="L7" s="14" t="s">
        <v>8</v>
      </c>
    </row>
    <row r="8" spans="1:13" s="5" customFormat="1" x14ac:dyDescent="0.25">
      <c r="A8" s="10">
        <f>COUNTA(A$11:A$60)</f>
        <v>20</v>
      </c>
      <c r="B8" s="13" t="s">
        <v>9</v>
      </c>
      <c r="C8" s="5">
        <f>COUNTA(C$11:C$60)</f>
        <v>20</v>
      </c>
      <c r="D8" s="6" t="s">
        <v>9</v>
      </c>
      <c r="E8" s="10">
        <f>COUNTA(E$11:E$60)</f>
        <v>20</v>
      </c>
      <c r="F8" s="13" t="s">
        <v>9</v>
      </c>
      <c r="G8" s="5">
        <f>COUNTA(G$11:G$60)</f>
        <v>20</v>
      </c>
      <c r="H8" s="6" t="s">
        <v>9</v>
      </c>
      <c r="I8" s="10">
        <f>COUNTA(I$11:I$60)</f>
        <v>20</v>
      </c>
      <c r="J8" s="13" t="s">
        <v>9</v>
      </c>
      <c r="K8" s="5">
        <f>COUNTA(K$11:K$60)</f>
        <v>20</v>
      </c>
      <c r="L8" s="6" t="s">
        <v>9</v>
      </c>
      <c r="M8" s="6"/>
    </row>
    <row r="10" spans="1:13" s="2" customFormat="1" ht="30" x14ac:dyDescent="0.25">
      <c r="A10" s="4" t="s">
        <v>10</v>
      </c>
      <c r="B10" s="4" t="s">
        <v>0</v>
      </c>
      <c r="C10" s="4" t="s">
        <v>11</v>
      </c>
      <c r="D10" s="4" t="s">
        <v>12</v>
      </c>
      <c r="E10" s="4" t="s">
        <v>13</v>
      </c>
      <c r="F10" s="4" t="s">
        <v>14</v>
      </c>
      <c r="G10" s="4" t="s">
        <v>15</v>
      </c>
      <c r="H10" s="4" t="s">
        <v>16</v>
      </c>
      <c r="I10" s="4" t="s">
        <v>17</v>
      </c>
      <c r="J10" s="4" t="s">
        <v>4</v>
      </c>
      <c r="K10" s="4" t="s">
        <v>18</v>
      </c>
      <c r="L10" s="4" t="s">
        <v>19</v>
      </c>
      <c r="M10" s="4" t="s">
        <v>20</v>
      </c>
    </row>
    <row r="11" spans="1:13" x14ac:dyDescent="0.25">
      <c r="A11" s="15" t="s">
        <v>8</v>
      </c>
      <c r="B11" s="15" t="s">
        <v>269</v>
      </c>
      <c r="C11" s="15" t="s">
        <v>6</v>
      </c>
      <c r="D11" s="15" t="s">
        <v>270</v>
      </c>
      <c r="E11" s="15" t="s">
        <v>8</v>
      </c>
      <c r="F11" s="15" t="s">
        <v>271</v>
      </c>
      <c r="G11" s="15" t="s">
        <v>8</v>
      </c>
      <c r="H11" s="15" t="s">
        <v>272</v>
      </c>
      <c r="I11" s="15" t="s">
        <v>8</v>
      </c>
      <c r="J11" s="15" t="s">
        <v>273</v>
      </c>
      <c r="K11" s="15" t="s">
        <v>8</v>
      </c>
      <c r="L11" s="15" t="s">
        <v>274</v>
      </c>
      <c r="M11" s="15" t="s">
        <v>275</v>
      </c>
    </row>
    <row r="12" spans="1:13" x14ac:dyDescent="0.25">
      <c r="A12" s="15" t="s">
        <v>8</v>
      </c>
      <c r="B12" s="15" t="s">
        <v>276</v>
      </c>
      <c r="C12" s="15" t="s">
        <v>7</v>
      </c>
      <c r="D12" s="15" t="s">
        <v>277</v>
      </c>
      <c r="E12" s="15" t="s">
        <v>8</v>
      </c>
      <c r="F12" s="15" t="s">
        <v>278</v>
      </c>
      <c r="G12" s="15" t="s">
        <v>8</v>
      </c>
      <c r="H12" s="15" t="s">
        <v>165</v>
      </c>
      <c r="I12" s="15" t="s">
        <v>8</v>
      </c>
      <c r="J12" s="15" t="s">
        <v>279</v>
      </c>
      <c r="K12" s="15" t="s">
        <v>8</v>
      </c>
      <c r="L12" s="15" t="s">
        <v>165</v>
      </c>
      <c r="M12" s="15" t="s">
        <v>280</v>
      </c>
    </row>
    <row r="13" spans="1:13" x14ac:dyDescent="0.25">
      <c r="A13" s="15" t="s">
        <v>8</v>
      </c>
      <c r="B13" s="15" t="s">
        <v>281</v>
      </c>
      <c r="C13" s="15" t="s">
        <v>7</v>
      </c>
      <c r="D13" s="15" t="s">
        <v>282</v>
      </c>
      <c r="E13" s="15" t="s">
        <v>8</v>
      </c>
      <c r="F13" s="15" t="s">
        <v>283</v>
      </c>
      <c r="G13" s="15" t="s">
        <v>8</v>
      </c>
      <c r="H13" s="15" t="s">
        <v>284</v>
      </c>
      <c r="I13" s="15" t="s">
        <v>8</v>
      </c>
      <c r="J13" s="15" t="s">
        <v>285</v>
      </c>
      <c r="K13" s="15" t="s">
        <v>8</v>
      </c>
      <c r="L13" s="15" t="s">
        <v>286</v>
      </c>
      <c r="M13" s="15" t="s">
        <v>287</v>
      </c>
    </row>
    <row r="14" spans="1:13" x14ac:dyDescent="0.25">
      <c r="A14" s="15" t="s">
        <v>8</v>
      </c>
      <c r="B14" s="15" t="s">
        <v>288</v>
      </c>
      <c r="C14" s="15" t="s">
        <v>6</v>
      </c>
      <c r="D14" s="15" t="s">
        <v>289</v>
      </c>
      <c r="E14" s="15" t="s">
        <v>8</v>
      </c>
      <c r="F14" s="15" t="s">
        <v>290</v>
      </c>
      <c r="G14" s="15" t="s">
        <v>8</v>
      </c>
      <c r="H14" s="15" t="s">
        <v>291</v>
      </c>
      <c r="I14" s="15" t="s">
        <v>8</v>
      </c>
      <c r="J14" s="15" t="s">
        <v>292</v>
      </c>
      <c r="K14" s="15" t="s">
        <v>8</v>
      </c>
      <c r="L14" s="15" t="s">
        <v>293</v>
      </c>
      <c r="M14" s="15" t="s">
        <v>294</v>
      </c>
    </row>
    <row r="15" spans="1:13" x14ac:dyDescent="0.25">
      <c r="A15" s="15" t="s">
        <v>7</v>
      </c>
      <c r="B15" s="15" t="s">
        <v>295</v>
      </c>
      <c r="C15" s="15" t="s">
        <v>6</v>
      </c>
      <c r="D15" s="15" t="s">
        <v>296</v>
      </c>
      <c r="E15" s="15" t="s">
        <v>7</v>
      </c>
      <c r="F15" s="15" t="s">
        <v>297</v>
      </c>
      <c r="G15" s="15" t="s">
        <v>6</v>
      </c>
      <c r="H15" s="15" t="s">
        <v>298</v>
      </c>
      <c r="I15" s="15" t="s">
        <v>7</v>
      </c>
      <c r="J15" s="15" t="s">
        <v>299</v>
      </c>
      <c r="K15" s="15" t="s">
        <v>8</v>
      </c>
      <c r="L15" s="15" t="s">
        <v>300</v>
      </c>
      <c r="M15" s="15" t="s">
        <v>99</v>
      </c>
    </row>
    <row r="16" spans="1:13" x14ac:dyDescent="0.25">
      <c r="A16" s="15" t="s">
        <v>8</v>
      </c>
      <c r="B16" s="15" t="s">
        <v>301</v>
      </c>
      <c r="C16" s="15" t="s">
        <v>8</v>
      </c>
      <c r="D16" s="15" t="s">
        <v>302</v>
      </c>
      <c r="E16" s="15" t="s">
        <v>8</v>
      </c>
      <c r="F16" s="15" t="s">
        <v>303</v>
      </c>
      <c r="G16" s="15" t="s">
        <v>8</v>
      </c>
      <c r="H16" s="15" t="s">
        <v>304</v>
      </c>
      <c r="I16" s="15" t="s">
        <v>7</v>
      </c>
      <c r="J16" s="15" t="s">
        <v>305</v>
      </c>
      <c r="K16" s="15" t="s">
        <v>8</v>
      </c>
      <c r="L16" s="15" t="s">
        <v>306</v>
      </c>
      <c r="M16" s="15" t="s">
        <v>307</v>
      </c>
    </row>
    <row r="17" spans="1:13" x14ac:dyDescent="0.25">
      <c r="A17" s="15" t="s">
        <v>8</v>
      </c>
      <c r="B17" s="15" t="s">
        <v>156</v>
      </c>
      <c r="C17" s="15" t="s">
        <v>6</v>
      </c>
      <c r="D17" s="15" t="s">
        <v>308</v>
      </c>
      <c r="E17" s="15" t="s">
        <v>8</v>
      </c>
      <c r="F17" s="15" t="s">
        <v>309</v>
      </c>
      <c r="G17" s="15" t="s">
        <v>8</v>
      </c>
      <c r="H17" s="15" t="s">
        <v>310</v>
      </c>
      <c r="I17" s="15" t="s">
        <v>8</v>
      </c>
      <c r="J17" s="15" t="s">
        <v>311</v>
      </c>
      <c r="K17" s="15" t="s">
        <v>8</v>
      </c>
      <c r="L17" s="15" t="s">
        <v>156</v>
      </c>
      <c r="M17" s="15" t="s">
        <v>312</v>
      </c>
    </row>
    <row r="18" spans="1:13" x14ac:dyDescent="0.25">
      <c r="A18" s="15" t="s">
        <v>8</v>
      </c>
      <c r="B18" s="15" t="s">
        <v>32</v>
      </c>
      <c r="C18" s="15" t="s">
        <v>6</v>
      </c>
      <c r="D18" s="15" t="s">
        <v>32</v>
      </c>
      <c r="E18" s="15" t="s">
        <v>8</v>
      </c>
      <c r="F18" s="15" t="s">
        <v>313</v>
      </c>
      <c r="G18" s="15" t="s">
        <v>8</v>
      </c>
      <c r="H18" s="15" t="s">
        <v>32</v>
      </c>
      <c r="I18" s="15" t="s">
        <v>7</v>
      </c>
      <c r="J18" s="15" t="s">
        <v>314</v>
      </c>
      <c r="K18" s="15" t="s">
        <v>8</v>
      </c>
      <c r="L18" s="15" t="s">
        <v>193</v>
      </c>
      <c r="M18" s="15" t="s">
        <v>315</v>
      </c>
    </row>
    <row r="19" spans="1:13" x14ac:dyDescent="0.25">
      <c r="A19" s="15" t="s">
        <v>8</v>
      </c>
      <c r="B19" s="15" t="s">
        <v>316</v>
      </c>
      <c r="C19" s="15" t="s">
        <v>8</v>
      </c>
      <c r="D19" s="15" t="s">
        <v>317</v>
      </c>
      <c r="E19" s="15" t="s">
        <v>8</v>
      </c>
      <c r="F19" s="15" t="s">
        <v>318</v>
      </c>
      <c r="G19" s="15" t="s">
        <v>8</v>
      </c>
      <c r="H19" s="15" t="s">
        <v>393</v>
      </c>
      <c r="I19" s="15" t="s">
        <v>8</v>
      </c>
      <c r="J19" s="15" t="s">
        <v>319</v>
      </c>
      <c r="K19" s="15" t="s">
        <v>8</v>
      </c>
      <c r="L19" s="15" t="s">
        <v>320</v>
      </c>
      <c r="M19" s="15" t="s">
        <v>321</v>
      </c>
    </row>
    <row r="20" spans="1:13" x14ac:dyDescent="0.25">
      <c r="A20" s="15" t="s">
        <v>6</v>
      </c>
      <c r="B20" s="15" t="s">
        <v>322</v>
      </c>
      <c r="C20" s="15" t="s">
        <v>7</v>
      </c>
      <c r="D20" s="15" t="s">
        <v>323</v>
      </c>
      <c r="E20" s="15" t="s">
        <v>8</v>
      </c>
      <c r="F20" s="15" t="s">
        <v>324</v>
      </c>
      <c r="G20" s="15" t="s">
        <v>8</v>
      </c>
      <c r="H20" s="15" t="s">
        <v>324</v>
      </c>
      <c r="I20" s="15" t="s">
        <v>7</v>
      </c>
      <c r="J20" s="15" t="s">
        <v>325</v>
      </c>
      <c r="K20" s="15" t="s">
        <v>7</v>
      </c>
      <c r="L20" s="15" t="s">
        <v>326</v>
      </c>
      <c r="M20" s="15" t="s">
        <v>327</v>
      </c>
    </row>
    <row r="21" spans="1:13" x14ac:dyDescent="0.25">
      <c r="A21" s="15" t="s">
        <v>8</v>
      </c>
      <c r="B21" s="15" t="s">
        <v>328</v>
      </c>
      <c r="C21" s="15" t="s">
        <v>6</v>
      </c>
      <c r="D21" s="15" t="s">
        <v>329</v>
      </c>
      <c r="E21" s="15" t="s">
        <v>8</v>
      </c>
      <c r="F21" s="15" t="s">
        <v>330</v>
      </c>
      <c r="G21" s="15" t="s">
        <v>8</v>
      </c>
      <c r="H21" s="15" t="s">
        <v>331</v>
      </c>
      <c r="I21" s="15" t="s">
        <v>8</v>
      </c>
      <c r="J21" s="15" t="s">
        <v>332</v>
      </c>
      <c r="K21" s="15" t="s">
        <v>8</v>
      </c>
      <c r="L21" s="15" t="s">
        <v>333</v>
      </c>
      <c r="M21" s="15" t="s">
        <v>99</v>
      </c>
    </row>
    <row r="22" spans="1:13" x14ac:dyDescent="0.25">
      <c r="A22" s="15" t="s">
        <v>6</v>
      </c>
      <c r="B22" s="15" t="s">
        <v>21</v>
      </c>
      <c r="C22" s="15" t="s">
        <v>6</v>
      </c>
      <c r="D22" s="15" t="s">
        <v>21</v>
      </c>
      <c r="E22" s="15" t="s">
        <v>6</v>
      </c>
      <c r="F22" s="15" t="s">
        <v>334</v>
      </c>
      <c r="G22" s="15" t="s">
        <v>6</v>
      </c>
      <c r="H22" s="15" t="s">
        <v>21</v>
      </c>
      <c r="I22" s="15" t="s">
        <v>6</v>
      </c>
      <c r="J22" s="15" t="s">
        <v>21</v>
      </c>
      <c r="K22" s="15" t="s">
        <v>6</v>
      </c>
      <c r="L22" s="15" t="s">
        <v>21</v>
      </c>
      <c r="M22" s="15" t="s">
        <v>21</v>
      </c>
    </row>
    <row r="23" spans="1:13" x14ac:dyDescent="0.25">
      <c r="A23" s="15" t="s">
        <v>8</v>
      </c>
      <c r="B23" s="15" t="s">
        <v>335</v>
      </c>
      <c r="C23" s="15" t="s">
        <v>6</v>
      </c>
      <c r="D23" s="15" t="s">
        <v>336</v>
      </c>
      <c r="E23" s="15" t="s">
        <v>8</v>
      </c>
      <c r="F23" s="15" t="s">
        <v>337</v>
      </c>
      <c r="G23" s="15" t="s">
        <v>8</v>
      </c>
      <c r="H23" s="15" t="s">
        <v>338</v>
      </c>
      <c r="I23" s="15" t="s">
        <v>8</v>
      </c>
      <c r="J23" s="15" t="s">
        <v>339</v>
      </c>
      <c r="K23" s="15" t="s">
        <v>8</v>
      </c>
      <c r="L23" s="15" t="s">
        <v>340</v>
      </c>
      <c r="M23" s="15" t="s">
        <v>341</v>
      </c>
    </row>
    <row r="24" spans="1:13" x14ac:dyDescent="0.25">
      <c r="A24" s="15" t="s">
        <v>7</v>
      </c>
      <c r="B24" s="15" t="s">
        <v>342</v>
      </c>
      <c r="C24" s="15" t="s">
        <v>6</v>
      </c>
      <c r="D24" s="15" t="s">
        <v>343</v>
      </c>
      <c r="E24" s="15" t="s">
        <v>8</v>
      </c>
      <c r="F24" s="15" t="s">
        <v>344</v>
      </c>
      <c r="G24" s="15" t="s">
        <v>8</v>
      </c>
      <c r="H24" s="15" t="s">
        <v>345</v>
      </c>
      <c r="I24" s="15" t="s">
        <v>7</v>
      </c>
      <c r="J24" s="15" t="s">
        <v>346</v>
      </c>
      <c r="K24" s="15" t="s">
        <v>8</v>
      </c>
      <c r="L24" s="15" t="s">
        <v>347</v>
      </c>
      <c r="M24" s="15" t="s">
        <v>348</v>
      </c>
    </row>
    <row r="25" spans="1:13" x14ac:dyDescent="0.25">
      <c r="A25" s="15" t="s">
        <v>8</v>
      </c>
      <c r="B25" s="15" t="s">
        <v>349</v>
      </c>
      <c r="C25" s="15" t="s">
        <v>7</v>
      </c>
      <c r="D25" s="15" t="s">
        <v>350</v>
      </c>
      <c r="E25" s="15" t="s">
        <v>7</v>
      </c>
      <c r="F25" s="15" t="s">
        <v>351</v>
      </c>
      <c r="G25" s="15" t="s">
        <v>7</v>
      </c>
      <c r="H25" s="15" t="s">
        <v>351</v>
      </c>
      <c r="I25" s="15" t="s">
        <v>8</v>
      </c>
      <c r="J25" s="15" t="s">
        <v>352</v>
      </c>
      <c r="K25" s="15" t="s">
        <v>8</v>
      </c>
      <c r="L25" s="15" t="s">
        <v>353</v>
      </c>
      <c r="M25" s="15" t="s">
        <v>354</v>
      </c>
    </row>
    <row r="26" spans="1:13" x14ac:dyDescent="0.25">
      <c r="A26" s="15" t="s">
        <v>8</v>
      </c>
      <c r="B26" s="15" t="s">
        <v>355</v>
      </c>
      <c r="C26" s="15" t="s">
        <v>6</v>
      </c>
      <c r="D26" s="15" t="s">
        <v>124</v>
      </c>
      <c r="E26" s="15" t="s">
        <v>8</v>
      </c>
      <c r="F26" s="15" t="s">
        <v>124</v>
      </c>
      <c r="G26" s="15" t="s">
        <v>8</v>
      </c>
      <c r="H26" s="15" t="s">
        <v>124</v>
      </c>
      <c r="I26" s="15" t="s">
        <v>8</v>
      </c>
      <c r="J26" s="15" t="s">
        <v>356</v>
      </c>
      <c r="K26" s="15" t="s">
        <v>8</v>
      </c>
      <c r="L26" s="15" t="s">
        <v>124</v>
      </c>
      <c r="M26" s="15" t="s">
        <v>124</v>
      </c>
    </row>
    <row r="27" spans="1:13" x14ac:dyDescent="0.25">
      <c r="A27" s="15" t="s">
        <v>8</v>
      </c>
      <c r="B27" s="15" t="s">
        <v>357</v>
      </c>
      <c r="C27" s="15" t="s">
        <v>8</v>
      </c>
      <c r="D27" s="15" t="s">
        <v>358</v>
      </c>
      <c r="E27" s="15" t="s">
        <v>8</v>
      </c>
      <c r="F27" s="15" t="s">
        <v>359</v>
      </c>
      <c r="G27" s="15" t="s">
        <v>8</v>
      </c>
      <c r="H27" s="15" t="s">
        <v>360</v>
      </c>
      <c r="I27" s="15" t="s">
        <v>8</v>
      </c>
      <c r="J27" s="15" t="s">
        <v>361</v>
      </c>
      <c r="K27" s="15" t="s">
        <v>8</v>
      </c>
      <c r="L27" s="15" t="s">
        <v>362</v>
      </c>
      <c r="M27" s="15" t="s">
        <v>363</v>
      </c>
    </row>
    <row r="28" spans="1:13" x14ac:dyDescent="0.25">
      <c r="A28" s="15" t="s">
        <v>8</v>
      </c>
      <c r="B28" s="15" t="s">
        <v>394</v>
      </c>
      <c r="C28" s="15" t="s">
        <v>8</v>
      </c>
      <c r="D28" s="15" t="s">
        <v>364</v>
      </c>
      <c r="E28" s="15" t="s">
        <v>8</v>
      </c>
      <c r="F28" s="15" t="s">
        <v>365</v>
      </c>
      <c r="G28" s="15" t="s">
        <v>8</v>
      </c>
      <c r="H28" s="15" t="s">
        <v>366</v>
      </c>
      <c r="I28" s="15" t="s">
        <v>8</v>
      </c>
      <c r="J28" s="15" t="s">
        <v>367</v>
      </c>
      <c r="K28" s="15" t="s">
        <v>8</v>
      </c>
      <c r="L28" s="15" t="s">
        <v>368</v>
      </c>
      <c r="M28" s="15" t="s">
        <v>369</v>
      </c>
    </row>
    <row r="29" spans="1:13" ht="14.25" customHeight="1" x14ac:dyDescent="0.25">
      <c r="A29" s="15" t="s">
        <v>8</v>
      </c>
      <c r="B29" s="15" t="s">
        <v>370</v>
      </c>
      <c r="C29" s="15" t="s">
        <v>8</v>
      </c>
      <c r="D29" s="15" t="s">
        <v>371</v>
      </c>
      <c r="E29" s="15" t="s">
        <v>8</v>
      </c>
      <c r="F29" s="15" t="s">
        <v>372</v>
      </c>
      <c r="G29" s="15" t="s">
        <v>8</v>
      </c>
      <c r="H29" s="15" t="s">
        <v>373</v>
      </c>
      <c r="I29" s="15" t="s">
        <v>8</v>
      </c>
      <c r="J29" s="15" t="s">
        <v>314</v>
      </c>
      <c r="K29" s="15" t="s">
        <v>8</v>
      </c>
      <c r="L29" s="15" t="s">
        <v>374</v>
      </c>
      <c r="M29" s="15" t="s">
        <v>143</v>
      </c>
    </row>
    <row r="30" spans="1:13" x14ac:dyDescent="0.25">
      <c r="A30" s="15" t="s">
        <v>8</v>
      </c>
      <c r="B30" s="15" t="s">
        <v>375</v>
      </c>
      <c r="C30" s="15" t="s">
        <v>7</v>
      </c>
      <c r="D30" s="15" t="s">
        <v>376</v>
      </c>
      <c r="E30" s="15" t="s">
        <v>8</v>
      </c>
      <c r="F30" s="15" t="s">
        <v>148</v>
      </c>
      <c r="G30" s="15" t="s">
        <v>8</v>
      </c>
      <c r="H30" s="15" t="s">
        <v>377</v>
      </c>
      <c r="I30" s="15" t="s">
        <v>7</v>
      </c>
      <c r="J30" s="15" t="s">
        <v>148</v>
      </c>
      <c r="K30" s="15" t="s">
        <v>8</v>
      </c>
      <c r="L30" s="15" t="s">
        <v>378</v>
      </c>
      <c r="M30" s="15" t="s">
        <v>379</v>
      </c>
    </row>
  </sheetData>
  <conditionalFormatting sqref="A4:XFD4">
    <cfRule type="cellIs" dxfId="0" priority="1" stopIfTrue="1" operator="equal">
      <formula>"No Consensus"</formula>
    </cfRule>
  </conditionalFormatting>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25A4A6247D25242A1A271769CC82756" ma:contentTypeVersion="15" ma:contentTypeDescription="Create a new document." ma:contentTypeScope="" ma:versionID="824ada2404cb2d2c0263b55ae72ccca4">
  <xsd:schema xmlns:xsd="http://www.w3.org/2001/XMLSchema" xmlns:xs="http://www.w3.org/2001/XMLSchema" xmlns:p="http://schemas.microsoft.com/office/2006/metadata/properties" xmlns:ns2="980a1238-c9f7-4de0-b1e3-e5358bcee5de" xmlns:ns3="4e05bf96-3287-4b8e-bd12-3fedd1d0780e" targetNamespace="http://schemas.microsoft.com/office/2006/metadata/properties" ma:root="true" ma:fieldsID="30943e17076b19b0baeb679cb07415c3" ns2:_="" ns3:_="">
    <xsd:import namespace="980a1238-c9f7-4de0-b1e3-e5358bcee5de"/>
    <xsd:import namespace="4e05bf96-3287-4b8e-bd12-3fedd1d0780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asures" minOccurs="0"/>
                <xsd:element ref="ns2:Statu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0a1238-c9f7-4de0-b1e3-e5358bcee5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asures" ma:index="20" nillable="true" ma:displayName="Measures" ma:format="Dropdown" ma:internalName="Measures">
      <xsd:simpleType>
        <xsd:restriction base="dms:Text">
          <xsd:maxLength value="255"/>
        </xsd:restriction>
      </xsd:simpleType>
    </xsd:element>
    <xsd:element name="Status" ma:index="21" nillable="true" ma:displayName="Status" ma:description="Status of Battelle review of developer comments." ma:format="Dropdown" ma:internalName="Status">
      <xsd:simpleType>
        <xsd:restriction base="dms:Text">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05bf96-3287-4b8e-bd12-3fedd1d0780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tatus xmlns="980a1238-c9f7-4de0-b1e3-e5358bcee5de" xsi:nil="true"/>
    <Measures xmlns="980a1238-c9f7-4de0-b1e3-e5358bcee5de" xsi:nil="true"/>
  </documentManagement>
</p:properties>
</file>

<file path=customXml/itemProps1.xml><?xml version="1.0" encoding="utf-8"?>
<ds:datastoreItem xmlns:ds="http://schemas.openxmlformats.org/officeDocument/2006/customXml" ds:itemID="{0CB71CAF-2CBB-433F-9C43-D456A4892359}">
  <ds:schemaRefs>
    <ds:schemaRef ds:uri="http://schemas.microsoft.com/sharepoint/v3/contenttype/forms"/>
  </ds:schemaRefs>
</ds:datastoreItem>
</file>

<file path=customXml/itemProps2.xml><?xml version="1.0" encoding="utf-8"?>
<ds:datastoreItem xmlns:ds="http://schemas.openxmlformats.org/officeDocument/2006/customXml" ds:itemID="{5498C4D7-66AA-4CD6-B5D3-FAFBC5708E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0a1238-c9f7-4de0-b1e3-e5358bcee5de"/>
    <ds:schemaRef ds:uri="4e05bf96-3287-4b8e-bd12-3fedd1d078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6A0C7B4-A743-432D-8183-649C515EB118}">
  <ds:schemaRefs>
    <ds:schemaRef ds:uri="http://schemas.openxmlformats.org/package/2006/metadata/core-properties"/>
    <ds:schemaRef ds:uri="4e05bf96-3287-4b8e-bd12-3fedd1d0780e"/>
    <ds:schemaRef ds:uri="http://schemas.microsoft.com/office/2006/documentManagement/types"/>
    <ds:schemaRef ds:uri="http://schemas.microsoft.com/office/infopath/2007/PartnerControls"/>
    <ds:schemaRef ds:uri="980a1238-c9f7-4de0-b1e3-e5358bcee5de"/>
    <ds:schemaRef ds:uri="http://purl.org/dc/elements/1.1/"/>
    <ds:schemaRef ds:uri="http://schemas.microsoft.com/office/2006/metadata/properties"/>
    <ds:schemaRef ds:uri="http://purl.org/dc/terms/"/>
    <ds:schemaRef ds:uri="http://www.w3.org/XML/1998/namespace"/>
    <ds:schemaRef ds:uri="http://purl.org/dc/dcmitype/"/>
  </ds:schemaRefs>
</ds:datastoreItem>
</file>

<file path=docMetadata/LabelInfo.xml><?xml version="1.0" encoding="utf-8"?>
<clbl:labelList xmlns:clbl="http://schemas.microsoft.com/office/2020/mipLabelMetadata">
  <clbl:label id="{2dd732a6-0413-473f-a1ce-68d1616444b6}" enabled="0" method="" siteId="{2dd732a6-0413-473f-a1ce-68d1616444b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CBE#2687</vt:lpstr>
      <vt:lpstr>CBE#4190</vt:lpstr>
      <vt:lpstr>CBE#695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Overholt, Amanda (US)</dc:creator>
  <cp:keywords/>
  <dc:description/>
  <cp:lastModifiedBy>Pickering, Matthew (US)</cp:lastModifiedBy>
  <cp:revision/>
  <dcterms:created xsi:type="dcterms:W3CDTF">2024-01-15T15:54:30Z</dcterms:created>
  <dcterms:modified xsi:type="dcterms:W3CDTF">2024-01-24T23:33:02Z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dinVersion">
    <vt:lpwstr>5</vt:lpwstr>
  </property>
  <property fmtid="{D5CDD505-2E9C-101B-9397-08002B2CF9AE}" pid="3" name="AddinDataModel">
    <vt:lpwstr>0</vt:lpwstr>
  </property>
  <property fmtid="{D5CDD505-2E9C-101B-9397-08002B2CF9AE}" pid="4" name="ContentTypeId">
    <vt:lpwstr>0x010100B25A4A6247D25242A1A271769CC82756</vt:lpwstr>
  </property>
</Properties>
</file>